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ЭтаКнига"/>
  <bookViews>
    <workbookView xWindow="0" yWindow="0" windowWidth="14565" windowHeight="5115" tabRatio="679" activeTab="1"/>
  </bookViews>
  <sheets>
    <sheet name="Очки" sheetId="5" r:id="rId1"/>
    <sheet name="06.11" sheetId="63" r:id="rId2"/>
    <sheet name="форма (27)" sheetId="64" r:id="rId3"/>
  </sheets>
  <calcPr calcId="145621"/>
</workbook>
</file>

<file path=xl/calcChain.xml><?xml version="1.0" encoding="utf-8"?>
<calcChain xmlns="http://schemas.openxmlformats.org/spreadsheetml/2006/main">
  <c r="Y15" i="63" l="1"/>
  <c r="U18" i="63"/>
  <c r="C34" i="64" l="1"/>
  <c r="W33" i="64"/>
  <c r="S33" i="64"/>
  <c r="O33" i="64"/>
  <c r="W32" i="64"/>
  <c r="S32" i="64"/>
  <c r="O32" i="64"/>
  <c r="W31" i="64"/>
  <c r="S31" i="64"/>
  <c r="O31" i="64"/>
  <c r="W30" i="64"/>
  <c r="S30" i="64"/>
  <c r="O30" i="64"/>
  <c r="W29" i="64"/>
  <c r="S29" i="64"/>
  <c r="O29" i="64"/>
  <c r="W28" i="64"/>
  <c r="S28" i="64"/>
  <c r="O28" i="64"/>
  <c r="W27" i="64"/>
  <c r="S27" i="64"/>
  <c r="O27" i="64"/>
  <c r="W26" i="64"/>
  <c r="S26" i="64"/>
  <c r="O26" i="64"/>
  <c r="W25" i="64"/>
  <c r="S25" i="64"/>
  <c r="O25" i="64"/>
  <c r="W24" i="64"/>
  <c r="S24" i="64"/>
  <c r="O24" i="64"/>
  <c r="W23" i="64"/>
  <c r="S23" i="64"/>
  <c r="O23" i="64"/>
  <c r="W22" i="64"/>
  <c r="S22" i="64"/>
  <c r="O22" i="64"/>
  <c r="W21" i="64"/>
  <c r="S21" i="64"/>
  <c r="O21" i="64"/>
  <c r="W20" i="64"/>
  <c r="S20" i="64"/>
  <c r="O20" i="64"/>
  <c r="W19" i="64"/>
  <c r="S19" i="64"/>
  <c r="O19" i="64"/>
  <c r="W18" i="64"/>
  <c r="S18" i="64"/>
  <c r="O18" i="64"/>
  <c r="W17" i="64"/>
  <c r="S17" i="64"/>
  <c r="O17" i="64"/>
  <c r="W16" i="64"/>
  <c r="S16" i="64"/>
  <c r="O16" i="64"/>
  <c r="W15" i="64"/>
  <c r="S15" i="64"/>
  <c r="O15" i="64"/>
  <c r="W14" i="64"/>
  <c r="S14" i="64"/>
  <c r="O14" i="64"/>
  <c r="W13" i="64"/>
  <c r="S13" i="64"/>
  <c r="O13" i="64"/>
  <c r="W12" i="64"/>
  <c r="V12" i="64"/>
  <c r="S12" i="64"/>
  <c r="R12" i="64"/>
  <c r="O12" i="64"/>
  <c r="N12" i="64"/>
  <c r="W11" i="64"/>
  <c r="V11" i="64"/>
  <c r="S11" i="64"/>
  <c r="R11" i="64"/>
  <c r="O11" i="64"/>
  <c r="N11" i="64"/>
  <c r="W10" i="64"/>
  <c r="V10" i="64"/>
  <c r="S10" i="64"/>
  <c r="R10" i="64"/>
  <c r="O10" i="64"/>
  <c r="N10" i="64"/>
  <c r="W9" i="64"/>
  <c r="V9" i="64"/>
  <c r="S9" i="64"/>
  <c r="R9" i="64"/>
  <c r="O9" i="64"/>
  <c r="N9" i="64"/>
  <c r="W8" i="64"/>
  <c r="V8" i="64"/>
  <c r="S8" i="64"/>
  <c r="R8" i="64"/>
  <c r="O8" i="64"/>
  <c r="N8" i="64"/>
  <c r="W7" i="64"/>
  <c r="V7" i="64"/>
  <c r="S7" i="64"/>
  <c r="R7" i="64"/>
  <c r="O7" i="64"/>
  <c r="N7" i="64"/>
  <c r="W6" i="64"/>
  <c r="V6" i="64"/>
  <c r="S6" i="64"/>
  <c r="R6" i="64"/>
  <c r="O6" i="64"/>
  <c r="N6" i="64"/>
  <c r="AA3" i="64"/>
  <c r="AB7" i="64" l="1"/>
  <c r="A7" i="64" s="1"/>
  <c r="AB8" i="64"/>
  <c r="A8" i="64" s="1"/>
  <c r="AB6" i="64"/>
  <c r="A6" i="64" s="1"/>
  <c r="AB9" i="64"/>
  <c r="A9" i="64" s="1"/>
  <c r="AB11" i="64"/>
  <c r="A11" i="64" s="1"/>
  <c r="AB10" i="64"/>
  <c r="A10" i="64" s="1"/>
  <c r="AB12" i="64"/>
  <c r="A12" i="64" s="1"/>
  <c r="V33" i="64"/>
  <c r="R33" i="64"/>
  <c r="N33" i="64"/>
  <c r="V32" i="64"/>
  <c r="R32" i="64"/>
  <c r="N32" i="64"/>
  <c r="V31" i="64"/>
  <c r="R31" i="64"/>
  <c r="N31" i="64"/>
  <c r="V30" i="64"/>
  <c r="R30" i="64"/>
  <c r="N30" i="64"/>
  <c r="V29" i="64"/>
  <c r="R29" i="64"/>
  <c r="N29" i="64"/>
  <c r="V28" i="64"/>
  <c r="R28" i="64"/>
  <c r="N28" i="64"/>
  <c r="V27" i="64"/>
  <c r="R27" i="64"/>
  <c r="N27" i="64"/>
  <c r="V26" i="64"/>
  <c r="R26" i="64"/>
  <c r="N26" i="64"/>
  <c r="V25" i="64"/>
  <c r="R25" i="64"/>
  <c r="N25" i="64"/>
  <c r="V24" i="64"/>
  <c r="R24" i="64"/>
  <c r="N24" i="64"/>
  <c r="V23" i="64"/>
  <c r="R23" i="64"/>
  <c r="N23" i="64"/>
  <c r="V22" i="64"/>
  <c r="R22" i="64"/>
  <c r="N22" i="64"/>
  <c r="V21" i="64"/>
  <c r="R21" i="64"/>
  <c r="N21" i="64"/>
  <c r="V20" i="64"/>
  <c r="R20" i="64"/>
  <c r="N20" i="64"/>
  <c r="V19" i="64"/>
  <c r="R19" i="64"/>
  <c r="N19" i="64"/>
  <c r="V18" i="64"/>
  <c r="R18" i="64"/>
  <c r="N18" i="64"/>
  <c r="V17" i="64"/>
  <c r="R17" i="64"/>
  <c r="N17" i="64"/>
  <c r="V16" i="64"/>
  <c r="R16" i="64"/>
  <c r="N16" i="64"/>
  <c r="V15" i="64"/>
  <c r="R15" i="64"/>
  <c r="N15" i="64"/>
  <c r="V14" i="64"/>
  <c r="R14" i="64"/>
  <c r="N14" i="64"/>
  <c r="V13" i="64"/>
  <c r="R13" i="64"/>
  <c r="N13" i="64"/>
  <c r="AB13" i="64" l="1"/>
  <c r="A13" i="64" s="1"/>
  <c r="AB15" i="64"/>
  <c r="A15" i="64" s="1"/>
  <c r="AB17" i="64"/>
  <c r="A17" i="64" s="1"/>
  <c r="AB19" i="64"/>
  <c r="A19" i="64" s="1"/>
  <c r="AB21" i="64"/>
  <c r="A21" i="64" s="1"/>
  <c r="AB23" i="64"/>
  <c r="A23" i="64" s="1"/>
  <c r="AB25" i="64"/>
  <c r="A25" i="64" s="1"/>
  <c r="AB27" i="64"/>
  <c r="A27" i="64" s="1"/>
  <c r="AB29" i="64"/>
  <c r="A29" i="64" s="1"/>
  <c r="AB31" i="64"/>
  <c r="A31" i="64" s="1"/>
  <c r="AB33" i="64"/>
  <c r="A33" i="64" s="1"/>
  <c r="AB14" i="64"/>
  <c r="A14" i="64" s="1"/>
  <c r="AB16" i="64"/>
  <c r="A16" i="64" s="1"/>
  <c r="AB18" i="64"/>
  <c r="A18" i="64" s="1"/>
  <c r="AB20" i="64"/>
  <c r="A20" i="64" s="1"/>
  <c r="AB22" i="64"/>
  <c r="A22" i="64" s="1"/>
  <c r="AB24" i="64"/>
  <c r="A24" i="64" s="1"/>
  <c r="AB26" i="64"/>
  <c r="A26" i="64" s="1"/>
  <c r="AB28" i="64"/>
  <c r="A28" i="64" s="1"/>
  <c r="AB30" i="64"/>
  <c r="A30" i="64" s="1"/>
  <c r="AB32" i="64"/>
  <c r="A32" i="64" s="1"/>
  <c r="C34" i="63"/>
  <c r="W33" i="63"/>
  <c r="V33" i="63"/>
  <c r="S33" i="63"/>
  <c r="R33" i="63"/>
  <c r="O33" i="63"/>
  <c r="N33" i="63"/>
  <c r="W32" i="63"/>
  <c r="V32" i="63"/>
  <c r="S32" i="63"/>
  <c r="R32" i="63"/>
  <c r="O32" i="63"/>
  <c r="N32" i="63"/>
  <c r="W31" i="63"/>
  <c r="V31" i="63"/>
  <c r="S31" i="63"/>
  <c r="R31" i="63"/>
  <c r="O31" i="63"/>
  <c r="N31" i="63"/>
  <c r="W30" i="63"/>
  <c r="V30" i="63"/>
  <c r="S30" i="63"/>
  <c r="R30" i="63"/>
  <c r="O30" i="63"/>
  <c r="N30" i="63"/>
  <c r="W29" i="63"/>
  <c r="V29" i="63"/>
  <c r="S29" i="63"/>
  <c r="R29" i="63"/>
  <c r="O29" i="63"/>
  <c r="N29" i="63"/>
  <c r="W28" i="63"/>
  <c r="V28" i="63"/>
  <c r="S28" i="63"/>
  <c r="R28" i="63"/>
  <c r="O28" i="63"/>
  <c r="N28" i="63"/>
  <c r="W27" i="63"/>
  <c r="V27" i="63"/>
  <c r="S27" i="63"/>
  <c r="R27" i="63"/>
  <c r="O27" i="63"/>
  <c r="N27" i="63"/>
  <c r="W26" i="63"/>
  <c r="V26" i="63"/>
  <c r="S26" i="63"/>
  <c r="R26" i="63"/>
  <c r="O26" i="63"/>
  <c r="N26" i="63"/>
  <c r="W25" i="63"/>
  <c r="V25" i="63"/>
  <c r="S25" i="63"/>
  <c r="R25" i="63"/>
  <c r="O25" i="63"/>
  <c r="N25" i="63"/>
  <c r="W24" i="63"/>
  <c r="V24" i="63"/>
  <c r="S24" i="63"/>
  <c r="R24" i="63"/>
  <c r="O24" i="63"/>
  <c r="N24" i="63"/>
  <c r="W23" i="63"/>
  <c r="V23" i="63"/>
  <c r="S23" i="63"/>
  <c r="R23" i="63"/>
  <c r="O23" i="63"/>
  <c r="N23" i="63"/>
  <c r="W22" i="63"/>
  <c r="V22" i="63"/>
  <c r="S22" i="63"/>
  <c r="R22" i="63"/>
  <c r="O22" i="63"/>
  <c r="N22" i="63"/>
  <c r="W21" i="63"/>
  <c r="V21" i="63"/>
  <c r="S21" i="63"/>
  <c r="R21" i="63"/>
  <c r="O21" i="63"/>
  <c r="N21" i="63"/>
  <c r="W20" i="63"/>
  <c r="V20" i="63"/>
  <c r="S20" i="63"/>
  <c r="R20" i="63"/>
  <c r="O20" i="63"/>
  <c r="N20" i="63"/>
  <c r="W11" i="63"/>
  <c r="V11" i="63"/>
  <c r="S11" i="63"/>
  <c r="R11" i="63"/>
  <c r="O11" i="63"/>
  <c r="N11" i="63"/>
  <c r="W17" i="63"/>
  <c r="V17" i="63"/>
  <c r="S17" i="63"/>
  <c r="R17" i="63"/>
  <c r="O17" i="63"/>
  <c r="N17" i="63"/>
  <c r="W10" i="63"/>
  <c r="V10" i="63"/>
  <c r="S10" i="63"/>
  <c r="R10" i="63"/>
  <c r="O10" i="63"/>
  <c r="N10" i="63"/>
  <c r="W14" i="63"/>
  <c r="V14" i="63"/>
  <c r="S14" i="63"/>
  <c r="R14" i="63"/>
  <c r="O14" i="63"/>
  <c r="N14" i="63"/>
  <c r="W6" i="63"/>
  <c r="V6" i="63"/>
  <c r="S6" i="63"/>
  <c r="R6" i="63"/>
  <c r="O6" i="63"/>
  <c r="N6" i="63"/>
  <c r="W8" i="63"/>
  <c r="V8" i="63"/>
  <c r="S8" i="63"/>
  <c r="R8" i="63"/>
  <c r="O8" i="63"/>
  <c r="N8" i="63"/>
  <c r="W19" i="63"/>
  <c r="V19" i="63"/>
  <c r="S19" i="63"/>
  <c r="R19" i="63"/>
  <c r="O19" i="63"/>
  <c r="N19" i="63"/>
  <c r="W16" i="63"/>
  <c r="V16" i="63"/>
  <c r="S16" i="63"/>
  <c r="R16" i="63"/>
  <c r="O16" i="63"/>
  <c r="N16" i="63"/>
  <c r="W12" i="63"/>
  <c r="V12" i="63"/>
  <c r="S12" i="63"/>
  <c r="R12" i="63"/>
  <c r="O12" i="63"/>
  <c r="N12" i="63"/>
  <c r="W15" i="63"/>
  <c r="V15" i="63"/>
  <c r="S15" i="63"/>
  <c r="R15" i="63"/>
  <c r="O15" i="63"/>
  <c r="N15" i="63"/>
  <c r="W7" i="63"/>
  <c r="V7" i="63"/>
  <c r="S7" i="63"/>
  <c r="R7" i="63"/>
  <c r="O7" i="63"/>
  <c r="N7" i="63"/>
  <c r="W9" i="63"/>
  <c r="V9" i="63"/>
  <c r="S9" i="63"/>
  <c r="R9" i="63"/>
  <c r="O9" i="63"/>
  <c r="N9" i="63"/>
  <c r="W18" i="63"/>
  <c r="V18" i="63"/>
  <c r="S18" i="63"/>
  <c r="R18" i="63"/>
  <c r="O18" i="63"/>
  <c r="N18" i="63"/>
  <c r="W13" i="63"/>
  <c r="V13" i="63"/>
  <c r="S13" i="63"/>
  <c r="R13" i="63"/>
  <c r="O13" i="63"/>
  <c r="N13" i="63"/>
  <c r="AA3" i="63"/>
  <c r="AB13" i="63" l="1"/>
  <c r="AB9" i="63"/>
  <c r="AB7" i="63"/>
  <c r="AB15" i="63"/>
  <c r="AB12" i="63"/>
  <c r="AB16" i="63"/>
  <c r="AB19" i="63"/>
  <c r="AB8" i="63"/>
  <c r="AB6" i="63"/>
  <c r="AB14" i="63"/>
  <c r="AB10" i="63"/>
  <c r="AB17" i="63"/>
  <c r="AB11" i="63"/>
  <c r="AB20" i="63"/>
  <c r="AB21" i="63"/>
  <c r="AB22" i="63"/>
  <c r="AB23" i="63"/>
  <c r="AB24" i="63"/>
  <c r="AB25" i="63"/>
  <c r="AB26" i="63"/>
  <c r="AB27" i="63"/>
  <c r="AB28" i="63"/>
  <c r="AB29" i="63"/>
  <c r="AB30" i="63"/>
  <c r="AB33" i="63"/>
  <c r="AB18" i="63"/>
  <c r="AB31" i="63"/>
  <c r="AB32" i="63"/>
  <c r="A31" i="63" l="1"/>
  <c r="A33" i="63"/>
  <c r="A29" i="63"/>
  <c r="A27" i="63"/>
  <c r="A25" i="63"/>
  <c r="A23" i="63"/>
  <c r="A21" i="63"/>
  <c r="A19" i="63"/>
  <c r="A17" i="63"/>
  <c r="A15" i="63"/>
  <c r="A13" i="63"/>
  <c r="A11" i="63"/>
  <c r="A9" i="63"/>
  <c r="A6" i="63"/>
  <c r="A32" i="63"/>
  <c r="A7" i="63"/>
  <c r="A30" i="63"/>
  <c r="A28" i="63"/>
  <c r="A26" i="63"/>
  <c r="A24" i="63"/>
  <c r="A22" i="63"/>
  <c r="A20" i="63"/>
  <c r="A18" i="63"/>
  <c r="A16" i="63"/>
  <c r="A14" i="63"/>
  <c r="A12" i="63"/>
  <c r="A10" i="63"/>
  <c r="A8" i="63"/>
  <c r="D24" i="5" l="1"/>
  <c r="O22" i="5"/>
  <c r="O23" i="5" s="1"/>
  <c r="O24" i="5" s="1"/>
  <c r="O25" i="5" s="1"/>
  <c r="O26" i="5" s="1"/>
  <c r="O27" i="5" s="1"/>
  <c r="O28" i="5" s="1"/>
  <c r="O29" i="5" s="1"/>
  <c r="O30" i="5" s="1"/>
  <c r="O31" i="5" s="1"/>
  <c r="O32" i="5" s="1"/>
  <c r="J21" i="5"/>
  <c r="J22" i="5"/>
  <c r="J23" i="5" s="1"/>
  <c r="K21" i="5"/>
  <c r="K22" i="5" s="1"/>
  <c r="L21" i="5"/>
  <c r="S22" i="5"/>
  <c r="R22" i="5"/>
  <c r="Y22" i="5"/>
  <c r="U22" i="5"/>
  <c r="W22" i="5"/>
  <c r="Q22" i="5"/>
  <c r="V22" i="5"/>
  <c r="T22" i="5"/>
  <c r="X22" i="5"/>
  <c r="P22" i="5"/>
  <c r="P23" i="5" s="1"/>
  <c r="P24" i="5" s="1"/>
  <c r="P25" i="5" s="1"/>
  <c r="P26" i="5" s="1"/>
  <c r="P27" i="5" s="1"/>
  <c r="P28" i="5" s="1"/>
  <c r="P29" i="5" s="1"/>
  <c r="P30" i="5" s="1"/>
  <c r="P31" i="5" s="1"/>
  <c r="U23" i="5"/>
  <c r="S23" i="5"/>
  <c r="W23" i="5"/>
  <c r="V23" i="5"/>
  <c r="T23" i="5"/>
  <c r="R23" i="5"/>
  <c r="Q23" i="5"/>
  <c r="V24" i="5"/>
  <c r="U24" i="5"/>
  <c r="Q24" i="5"/>
  <c r="U25" i="5"/>
  <c r="V25" i="5"/>
  <c r="U26" i="5"/>
  <c r="Q25" i="5" l="1"/>
  <c r="Q26" i="5" s="1"/>
  <c r="Q27" i="5" s="1"/>
  <c r="R24" i="5"/>
  <c r="R25" i="5" s="1"/>
  <c r="S24" i="5"/>
  <c r="S25" i="5" s="1"/>
  <c r="T24" i="5"/>
  <c r="W24" i="5"/>
  <c r="X23" i="5"/>
  <c r="S26" i="5" l="1"/>
  <c r="Q28" i="5"/>
  <c r="Q29" i="5" s="1"/>
  <c r="Q30" i="5" s="1"/>
  <c r="T25" i="5"/>
  <c r="R26" i="5"/>
  <c r="R27" i="5" s="1"/>
  <c r="R28" i="5" s="1"/>
  <c r="R29" i="5" s="1"/>
  <c r="T26" i="5" l="1"/>
  <c r="T27" i="5" s="1"/>
  <c r="S27" i="5"/>
  <c r="S28" i="5" l="1"/>
</calcChain>
</file>

<file path=xl/sharedStrings.xml><?xml version="1.0" encoding="utf-8"?>
<sst xmlns="http://schemas.openxmlformats.org/spreadsheetml/2006/main" count="128" uniqueCount="58">
  <si>
    <t>Очки</t>
  </si>
  <si>
    <t>со 2</t>
  </si>
  <si>
    <t>с 3</t>
  </si>
  <si>
    <t>с 4</t>
  </si>
  <si>
    <t>с 5</t>
  </si>
  <si>
    <t>с 6</t>
  </si>
  <si>
    <t>с 7</t>
  </si>
  <si>
    <t>с 8</t>
  </si>
  <si>
    <t>с 9</t>
  </si>
  <si>
    <t>с 10</t>
  </si>
  <si>
    <t>II гр</t>
  </si>
  <si>
    <t>I гр</t>
  </si>
  <si>
    <t>ОБГОНЫ</t>
  </si>
  <si>
    <t>с 13</t>
  </si>
  <si>
    <t>с 12</t>
  </si>
  <si>
    <t>с 11</t>
  </si>
  <si>
    <t>Место</t>
  </si>
  <si>
    <t>Участник</t>
  </si>
  <si>
    <t>Сумма</t>
  </si>
  <si>
    <t>Довес</t>
  </si>
  <si>
    <t>очки</t>
  </si>
  <si>
    <t>обгоны</t>
  </si>
  <si>
    <t>время</t>
  </si>
  <si>
    <t>штрафы</t>
  </si>
  <si>
    <t>группа</t>
  </si>
  <si>
    <t>Квала</t>
  </si>
  <si>
    <t>Старт</t>
  </si>
  <si>
    <t>Финиш</t>
  </si>
  <si>
    <t>19-20</t>
  </si>
  <si>
    <t>17-18</t>
  </si>
  <si>
    <t>15-16</t>
  </si>
  <si>
    <t>13-14</t>
  </si>
  <si>
    <t>6-12</t>
  </si>
  <si>
    <t>21-22</t>
  </si>
  <si>
    <t>23-24</t>
  </si>
  <si>
    <t xml:space="preserve"> Обгоны для 1 группы более 10 человек</t>
  </si>
  <si>
    <t>Всего участников</t>
  </si>
  <si>
    <t>Стоцкий Андрей / Stotskiy Andriy</t>
  </si>
  <si>
    <t>28 человек</t>
  </si>
  <si>
    <t>I</t>
  </si>
  <si>
    <t>II</t>
  </si>
  <si>
    <t>III</t>
  </si>
  <si>
    <t>III гр</t>
  </si>
  <si>
    <t>Тыщенко Миша/Tishenko Misha</t>
  </si>
  <si>
    <t>Якусик Дима/Yakusik Dmitriy</t>
  </si>
  <si>
    <t>Кочмарев Юра/ Kochmarev Ura</t>
  </si>
  <si>
    <t>Родин Артем/Rodin Artem</t>
  </si>
  <si>
    <t>Якусик Саша/Yakusik Aleks</t>
  </si>
  <si>
    <t>Лига II-й сезон 25.04.2018 конфиг 4r</t>
  </si>
  <si>
    <t>Резанко Оля/Rezanko Olga</t>
  </si>
  <si>
    <t>Ткаченко Кирилл/Tkachenko Kirill</t>
  </si>
  <si>
    <t>Манило Денис/Manilo Denis</t>
  </si>
  <si>
    <t>Вильнев Артем/Vilnene Artem</t>
  </si>
  <si>
    <t>Лихошерст Леша/Lykhocherst Aleksey</t>
  </si>
  <si>
    <t>Хавило Дима/Khavilo Dmitriy</t>
  </si>
  <si>
    <t>Лига  06.11.2019 конфиг 8r</t>
  </si>
  <si>
    <t>Сосин Миша/Sosin Misha</t>
  </si>
  <si>
    <t>Мифтахутдинов  Ильяс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</si>
</sst>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b/>
      <sz val="16"/>
      <name val="Arial Cyr"/>
      <charset val="204"/>
    </font>
    <font>
      <b/>
      <sz val="10"/>
      <name val="Arial Cyr"/>
      <charset val="204"/>
    </font>
    <font>
      <sz val="12"/>
      <name val="Arial Cyr"/>
      <charset val="204"/>
    </font>
    <font>
      <sz val="12"/>
      <name val="Arial Cyr"/>
      <family val="2"/>
      <charset val="204"/>
    </font>
    <font>
      <b/>
      <sz val="12"/>
      <name val="Arial Cyr"/>
      <family val="2"/>
      <charset val="204"/>
    </font>
    <font>
      <b/>
      <sz val="12"/>
      <name val="Arial Cyr"/>
      <charset val="204"/>
    </font>
    <font>
      <b/>
      <sz val="10"/>
      <name val="Arial Cyr"/>
      <family val="2"/>
      <charset val="204"/>
    </font>
    <font>
      <sz val="12"/>
      <name val="Arial Cyr"/>
    </font>
    <font>
      <sz val="11"/>
      <color rgb="FF000000"/>
      <name val="Calibr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73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0" fillId="0" borderId="0"/>
  </cellStyleXfs>
  <cellXfs count="257">
    <xf numFmtId="0" fontId="0" fillId="0" borderId="0" xfId="0"/>
    <xf numFmtId="0" fontId="5" fillId="0" borderId="0" xfId="1" applyFont="1"/>
    <xf numFmtId="0" fontId="5" fillId="0" borderId="0" xfId="1" applyFont="1" applyBorder="1"/>
    <xf numFmtId="0" fontId="6" fillId="0" borderId="52" xfId="1" applyFont="1" applyBorder="1" applyAlignment="1">
      <alignment horizontal="center" vertical="center"/>
    </xf>
    <xf numFmtId="0" fontId="5" fillId="0" borderId="52" xfId="1" applyFont="1" applyBorder="1" applyAlignment="1">
      <alignment horizontal="center"/>
    </xf>
    <xf numFmtId="0" fontId="6" fillId="0" borderId="0" xfId="1" applyFont="1" applyBorder="1"/>
    <xf numFmtId="0" fontId="6" fillId="0" borderId="0" xfId="1" applyFont="1"/>
    <xf numFmtId="0" fontId="6" fillId="0" borderId="0" xfId="1" applyFont="1" applyBorder="1" applyAlignment="1">
      <alignment horizontal="center"/>
    </xf>
    <xf numFmtId="0" fontId="6" fillId="0" borderId="0" xfId="1" applyFont="1" applyAlignment="1">
      <alignment horizontal="center"/>
    </xf>
    <xf numFmtId="0" fontId="5" fillId="0" borderId="5" xfId="1" applyFont="1" applyBorder="1" applyAlignment="1">
      <alignment horizontal="center"/>
    </xf>
    <xf numFmtId="0" fontId="5" fillId="0" borderId="32" xfId="1" applyFont="1" applyBorder="1" applyAlignment="1">
      <alignment horizontal="center"/>
    </xf>
    <xf numFmtId="0" fontId="5" fillId="0" borderId="20" xfId="1" applyFont="1" applyBorder="1" applyAlignment="1">
      <alignment horizontal="center"/>
    </xf>
    <xf numFmtId="0" fontId="5" fillId="0" borderId="33" xfId="1" applyFont="1" applyBorder="1" applyAlignment="1">
      <alignment horizontal="center"/>
    </xf>
    <xf numFmtId="0" fontId="5" fillId="0" borderId="10" xfId="1" applyFont="1" applyBorder="1" applyAlignment="1">
      <alignment horizontal="center"/>
    </xf>
    <xf numFmtId="0" fontId="5" fillId="0" borderId="34" xfId="1" applyFont="1" applyBorder="1" applyAlignment="1">
      <alignment horizontal="center"/>
    </xf>
    <xf numFmtId="0" fontId="5" fillId="0" borderId="0" xfId="1" applyFont="1" applyBorder="1" applyAlignment="1">
      <alignment horizontal="center"/>
    </xf>
    <xf numFmtId="0" fontId="5" fillId="0" borderId="0" xfId="1" applyFont="1" applyAlignment="1">
      <alignment horizontal="center"/>
    </xf>
    <xf numFmtId="0" fontId="5" fillId="0" borderId="27" xfId="1" applyFont="1" applyFill="1" applyBorder="1" applyAlignment="1">
      <alignment horizontal="center"/>
    </xf>
    <xf numFmtId="0" fontId="5" fillId="0" borderId="58" xfId="1" applyFont="1" applyFill="1" applyBorder="1" applyAlignment="1">
      <alignment horizontal="center"/>
    </xf>
    <xf numFmtId="0" fontId="6" fillId="0" borderId="60" xfId="1" applyFont="1" applyBorder="1" applyAlignment="1">
      <alignment horizontal="center" shrinkToFit="1"/>
    </xf>
    <xf numFmtId="0" fontId="6" fillId="0" borderId="60" xfId="1" applyFont="1" applyBorder="1" applyAlignment="1">
      <alignment horizontal="center" vertical="center"/>
    </xf>
    <xf numFmtId="0" fontId="8" fillId="0" borderId="62" xfId="1" applyFont="1" applyBorder="1" applyAlignment="1">
      <alignment horizontal="center" vertical="center" wrapText="1"/>
    </xf>
    <xf numFmtId="0" fontId="8" fillId="0" borderId="51" xfId="1" applyFont="1" applyBorder="1" applyAlignment="1">
      <alignment horizontal="center" vertical="center" wrapText="1"/>
    </xf>
    <xf numFmtId="0" fontId="8" fillId="0" borderId="54" xfId="1" applyFont="1" applyBorder="1" applyAlignment="1">
      <alignment horizontal="center" vertical="center" wrapText="1"/>
    </xf>
    <xf numFmtId="0" fontId="8" fillId="0" borderId="15" xfId="1" applyFont="1" applyBorder="1" applyAlignment="1">
      <alignment horizontal="center" vertical="center" wrapText="1"/>
    </xf>
    <xf numFmtId="0" fontId="6" fillId="0" borderId="17" xfId="1" applyFont="1" applyBorder="1" applyAlignment="1">
      <alignment horizontal="center"/>
    </xf>
    <xf numFmtId="0" fontId="4" fillId="0" borderId="63" xfId="0" applyFont="1" applyBorder="1" applyAlignment="1"/>
    <xf numFmtId="0" fontId="6" fillId="0" borderId="26" xfId="1" applyFont="1" applyBorder="1" applyAlignment="1">
      <alignment horizontal="center"/>
    </xf>
    <xf numFmtId="0" fontId="5" fillId="0" borderId="64" xfId="0" applyFont="1" applyBorder="1" applyAlignment="1"/>
    <xf numFmtId="0" fontId="5" fillId="0" borderId="35" xfId="1" applyFont="1" applyFill="1" applyBorder="1" applyAlignment="1">
      <alignment horizontal="center"/>
    </xf>
    <xf numFmtId="0" fontId="1" fillId="0" borderId="1" xfId="1" applyFill="1" applyBorder="1" applyAlignment="1">
      <alignment horizontal="center"/>
    </xf>
    <xf numFmtId="0" fontId="0" fillId="0" borderId="0" xfId="0"/>
    <xf numFmtId="0" fontId="1" fillId="0" borderId="0" xfId="1"/>
    <xf numFmtId="0" fontId="1" fillId="0" borderId="40" xfId="1" applyFill="1" applyBorder="1" applyAlignment="1">
      <alignment horizontal="center"/>
    </xf>
    <xf numFmtId="0" fontId="1" fillId="0" borderId="20" xfId="1" applyFill="1" applyBorder="1" applyAlignment="1">
      <alignment horizontal="center"/>
    </xf>
    <xf numFmtId="0" fontId="1" fillId="0" borderId="38" xfId="1" applyFill="1" applyBorder="1" applyAlignment="1">
      <alignment horizontal="center"/>
    </xf>
    <xf numFmtId="0" fontId="1" fillId="0" borderId="41" xfId="1" applyFill="1" applyBorder="1" applyAlignment="1">
      <alignment horizontal="center"/>
    </xf>
    <xf numFmtId="0" fontId="1" fillId="0" borderId="42" xfId="1" applyFill="1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0" xfId="0" applyBorder="1"/>
    <xf numFmtId="0" fontId="0" fillId="0" borderId="19" xfId="0" applyBorder="1"/>
    <xf numFmtId="0" fontId="0" fillId="0" borderId="3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39" xfId="0" applyBorder="1"/>
    <xf numFmtId="0" fontId="0" fillId="0" borderId="12" xfId="0" applyBorder="1"/>
    <xf numFmtId="0" fontId="0" fillId="0" borderId="2" xfId="0" applyBorder="1" applyAlignment="1">
      <alignment horizontal="center"/>
    </xf>
    <xf numFmtId="0" fontId="0" fillId="0" borderId="48" xfId="0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5" fillId="0" borderId="14" xfId="1" applyFont="1" applyBorder="1" applyAlignment="1">
      <alignment horizontal="center"/>
    </xf>
    <xf numFmtId="0" fontId="5" fillId="0" borderId="17" xfId="1" applyFont="1" applyBorder="1" applyAlignment="1">
      <alignment horizontal="center"/>
    </xf>
    <xf numFmtId="0" fontId="5" fillId="0" borderId="24" xfId="1" applyFont="1" applyBorder="1" applyAlignment="1">
      <alignment horizontal="center"/>
    </xf>
    <xf numFmtId="0" fontId="5" fillId="0" borderId="26" xfId="1" applyFont="1" applyBorder="1" applyAlignment="1">
      <alignment horizontal="center"/>
    </xf>
    <xf numFmtId="0" fontId="5" fillId="0" borderId="48" xfId="1" applyFont="1" applyFill="1" applyBorder="1" applyAlignment="1">
      <alignment horizontal="center"/>
    </xf>
    <xf numFmtId="0" fontId="5" fillId="0" borderId="3" xfId="1" applyFont="1" applyFill="1" applyBorder="1" applyAlignment="1">
      <alignment horizontal="center"/>
    </xf>
    <xf numFmtId="0" fontId="5" fillId="0" borderId="40" xfId="1" applyFont="1" applyFill="1" applyBorder="1" applyAlignment="1">
      <alignment horizontal="center"/>
    </xf>
    <xf numFmtId="0" fontId="5" fillId="0" borderId="19" xfId="1" applyFont="1" applyFill="1" applyBorder="1" applyAlignment="1">
      <alignment horizontal="center"/>
    </xf>
    <xf numFmtId="0" fontId="5" fillId="0" borderId="39" xfId="1" applyFont="1" applyFill="1" applyBorder="1" applyAlignment="1">
      <alignment horizontal="center"/>
    </xf>
    <xf numFmtId="0" fontId="5" fillId="0" borderId="12" xfId="1" applyFont="1" applyFill="1" applyBorder="1" applyAlignment="1">
      <alignment horizontal="center"/>
    </xf>
    <xf numFmtId="0" fontId="5" fillId="0" borderId="18" xfId="1" applyFont="1" applyFill="1" applyBorder="1" applyAlignment="1">
      <alignment horizontal="center"/>
    </xf>
    <xf numFmtId="0" fontId="5" fillId="0" borderId="11" xfId="1" applyFont="1" applyFill="1" applyBorder="1" applyAlignment="1">
      <alignment horizontal="center"/>
    </xf>
    <xf numFmtId="0" fontId="1" fillId="0" borderId="20" xfId="1" applyBorder="1" applyAlignment="1">
      <alignment horizontal="center"/>
    </xf>
    <xf numFmtId="0" fontId="0" fillId="3" borderId="47" xfId="0" applyFill="1" applyBorder="1" applyAlignment="1">
      <alignment horizontal="center"/>
    </xf>
    <xf numFmtId="0" fontId="0" fillId="3" borderId="46" xfId="0" applyFill="1" applyBorder="1" applyAlignment="1"/>
    <xf numFmtId="0" fontId="0" fillId="3" borderId="44" xfId="0" applyFill="1" applyBorder="1" applyAlignment="1"/>
    <xf numFmtId="0" fontId="1" fillId="2" borderId="47" xfId="1" applyFill="1" applyBorder="1" applyAlignment="1"/>
    <xf numFmtId="0" fontId="1" fillId="2" borderId="46" xfId="1" applyFill="1" applyBorder="1" applyAlignment="1"/>
    <xf numFmtId="0" fontId="1" fillId="2" borderId="44" xfId="1" applyFill="1" applyBorder="1" applyAlignment="1"/>
    <xf numFmtId="0" fontId="1" fillId="0" borderId="19" xfId="1" applyBorder="1" applyAlignment="1">
      <alignment horizontal="center"/>
    </xf>
    <xf numFmtId="0" fontId="1" fillId="0" borderId="12" xfId="1" applyBorder="1" applyAlignment="1">
      <alignment horizontal="center"/>
    </xf>
    <xf numFmtId="0" fontId="1" fillId="0" borderId="12" xfId="1" applyBorder="1"/>
    <xf numFmtId="0" fontId="1" fillId="0" borderId="19" xfId="1" applyBorder="1"/>
    <xf numFmtId="0" fontId="1" fillId="0" borderId="21" xfId="1" applyBorder="1" applyAlignment="1">
      <alignment horizontal="center"/>
    </xf>
    <xf numFmtId="0" fontId="1" fillId="0" borderId="27" xfId="1" applyBorder="1" applyAlignment="1">
      <alignment horizontal="center"/>
    </xf>
    <xf numFmtId="0" fontId="1" fillId="0" borderId="29" xfId="1" applyBorder="1" applyAlignment="1">
      <alignment horizontal="center"/>
    </xf>
    <xf numFmtId="49" fontId="1" fillId="0" borderId="14" xfId="1" applyNumberFormat="1" applyBorder="1" applyAlignment="1">
      <alignment horizontal="center"/>
    </xf>
    <xf numFmtId="0" fontId="1" fillId="0" borderId="26" xfId="1" applyBorder="1" applyAlignment="1">
      <alignment horizontal="center"/>
    </xf>
    <xf numFmtId="0" fontId="1" fillId="0" borderId="28" xfId="1" applyBorder="1" applyAlignment="1">
      <alignment horizontal="center"/>
    </xf>
    <xf numFmtId="0" fontId="1" fillId="0" borderId="17" xfId="1" applyBorder="1" applyAlignment="1">
      <alignment horizontal="center"/>
    </xf>
    <xf numFmtId="0" fontId="1" fillId="0" borderId="20" xfId="1" applyBorder="1"/>
    <xf numFmtId="0" fontId="1" fillId="0" borderId="27" xfId="1" applyBorder="1"/>
    <xf numFmtId="0" fontId="1" fillId="0" borderId="14" xfId="1" applyBorder="1" applyAlignment="1">
      <alignment horizontal="center"/>
    </xf>
    <xf numFmtId="0" fontId="1" fillId="0" borderId="17" xfId="1" applyBorder="1"/>
    <xf numFmtId="0" fontId="1" fillId="0" borderId="26" xfId="1" applyBorder="1"/>
    <xf numFmtId="49" fontId="1" fillId="0" borderId="14" xfId="1" applyNumberFormat="1" applyBorder="1" applyAlignment="1"/>
    <xf numFmtId="0" fontId="5" fillId="0" borderId="2" xfId="1" applyFont="1" applyFill="1" applyBorder="1" applyAlignment="1">
      <alignment horizontal="center"/>
    </xf>
    <xf numFmtId="0" fontId="5" fillId="0" borderId="17" xfId="1" applyFont="1" applyFill="1" applyBorder="1" applyAlignment="1">
      <alignment horizontal="center"/>
    </xf>
    <xf numFmtId="0" fontId="5" fillId="0" borderId="24" xfId="1" applyFont="1" applyFill="1" applyBorder="1" applyAlignment="1">
      <alignment horizontal="center"/>
    </xf>
    <xf numFmtId="0" fontId="5" fillId="0" borderId="26" xfId="1" applyFont="1" applyFill="1" applyBorder="1" applyAlignment="1">
      <alignment horizontal="center"/>
    </xf>
    <xf numFmtId="0" fontId="9" fillId="0" borderId="25" xfId="1" applyFont="1" applyFill="1" applyBorder="1" applyAlignment="1">
      <alignment horizontal="center"/>
    </xf>
    <xf numFmtId="0" fontId="9" fillId="0" borderId="20" xfId="1" applyFont="1" applyFill="1" applyBorder="1" applyAlignment="1">
      <alignment horizontal="center"/>
    </xf>
    <xf numFmtId="0" fontId="9" fillId="0" borderId="48" xfId="1" applyFont="1" applyFill="1" applyBorder="1" applyAlignment="1">
      <alignment horizontal="center"/>
    </xf>
    <xf numFmtId="0" fontId="9" fillId="0" borderId="18" xfId="1" applyFont="1" applyFill="1" applyBorder="1" applyAlignment="1">
      <alignment horizontal="center"/>
    </xf>
    <xf numFmtId="0" fontId="9" fillId="0" borderId="57" xfId="1" applyFont="1" applyFill="1" applyBorder="1" applyAlignment="1">
      <alignment horizontal="center"/>
    </xf>
    <xf numFmtId="0" fontId="9" fillId="0" borderId="19" xfId="1" applyFont="1" applyFill="1" applyBorder="1" applyAlignment="1">
      <alignment horizontal="center"/>
    </xf>
    <xf numFmtId="0" fontId="9" fillId="0" borderId="40" xfId="1" applyFont="1" applyFill="1" applyBorder="1" applyAlignment="1">
      <alignment horizontal="center"/>
    </xf>
    <xf numFmtId="0" fontId="9" fillId="0" borderId="33" xfId="1" applyFont="1" applyFill="1" applyBorder="1" applyAlignment="1">
      <alignment horizontal="center"/>
    </xf>
    <xf numFmtId="0" fontId="9" fillId="0" borderId="7" xfId="1" applyFont="1" applyFill="1" applyBorder="1" applyAlignment="1">
      <alignment horizontal="center"/>
    </xf>
    <xf numFmtId="0" fontId="9" fillId="0" borderId="53" xfId="1" applyFont="1" applyFill="1" applyBorder="1" applyAlignment="1">
      <alignment horizontal="center"/>
    </xf>
    <xf numFmtId="0" fontId="9" fillId="0" borderId="8" xfId="1" applyFont="1" applyFill="1" applyBorder="1" applyAlignment="1">
      <alignment horizontal="center"/>
    </xf>
    <xf numFmtId="0" fontId="9" fillId="0" borderId="55" xfId="1" applyFont="1" applyFill="1" applyBorder="1" applyAlignment="1">
      <alignment horizontal="center"/>
    </xf>
    <xf numFmtId="0" fontId="9" fillId="0" borderId="34" xfId="1" applyFont="1" applyFill="1" applyBorder="1" applyAlignment="1">
      <alignment horizontal="center"/>
    </xf>
    <xf numFmtId="0" fontId="1" fillId="0" borderId="43" xfId="1" applyBorder="1" applyAlignment="1">
      <alignment horizontal="center"/>
    </xf>
    <xf numFmtId="0" fontId="1" fillId="0" borderId="42" xfId="1" applyBorder="1" applyAlignment="1">
      <alignment horizontal="center"/>
    </xf>
    <xf numFmtId="0" fontId="1" fillId="0" borderId="65" xfId="1" applyFill="1" applyBorder="1" applyAlignment="1">
      <alignment horizontal="center"/>
    </xf>
    <xf numFmtId="0" fontId="1" fillId="0" borderId="13" xfId="1" applyFill="1" applyBorder="1" applyAlignment="1">
      <alignment horizontal="center"/>
    </xf>
    <xf numFmtId="0" fontId="1" fillId="0" borderId="2" xfId="1" applyBorder="1" applyAlignment="1">
      <alignment horizontal="center"/>
    </xf>
    <xf numFmtId="0" fontId="1" fillId="0" borderId="48" xfId="1" applyBorder="1" applyAlignment="1">
      <alignment horizontal="center"/>
    </xf>
    <xf numFmtId="0" fontId="1" fillId="0" borderId="5" xfId="1" applyFill="1" applyBorder="1" applyAlignment="1">
      <alignment horizontal="center"/>
    </xf>
    <xf numFmtId="0" fontId="1" fillId="0" borderId="48" xfId="1" applyFill="1" applyBorder="1" applyAlignment="1">
      <alignment horizontal="center"/>
    </xf>
    <xf numFmtId="0" fontId="1" fillId="0" borderId="16" xfId="1" applyFill="1" applyBorder="1" applyAlignment="1">
      <alignment horizontal="center"/>
    </xf>
    <xf numFmtId="0" fontId="1" fillId="0" borderId="18" xfId="1" applyBorder="1" applyAlignment="1">
      <alignment horizontal="center"/>
    </xf>
    <xf numFmtId="0" fontId="1" fillId="0" borderId="40" xfId="1" applyBorder="1" applyAlignment="1">
      <alignment horizontal="center"/>
    </xf>
    <xf numFmtId="0" fontId="1" fillId="0" borderId="23" xfId="1" applyFill="1" applyBorder="1" applyAlignment="1">
      <alignment horizontal="center"/>
    </xf>
    <xf numFmtId="0" fontId="1" fillId="0" borderId="7" xfId="1" applyBorder="1" applyAlignment="1">
      <alignment horizontal="center"/>
    </xf>
    <xf numFmtId="0" fontId="1" fillId="0" borderId="55" xfId="1" applyBorder="1" applyAlignment="1">
      <alignment horizontal="center"/>
    </xf>
    <xf numFmtId="0" fontId="1" fillId="0" borderId="10" xfId="1" applyFill="1" applyBorder="1" applyAlignment="1">
      <alignment horizontal="center"/>
    </xf>
    <xf numFmtId="0" fontId="1" fillId="0" borderId="55" xfId="1" applyFill="1" applyBorder="1" applyAlignment="1">
      <alignment horizontal="center"/>
    </xf>
    <xf numFmtId="0" fontId="1" fillId="0" borderId="16" xfId="1" applyBorder="1" applyAlignment="1">
      <alignment horizontal="center"/>
    </xf>
    <xf numFmtId="0" fontId="1" fillId="0" borderId="40" xfId="1" applyBorder="1"/>
    <xf numFmtId="0" fontId="1" fillId="0" borderId="30" xfId="1" applyBorder="1" applyAlignment="1">
      <alignment horizontal="center"/>
    </xf>
    <xf numFmtId="0" fontId="1" fillId="0" borderId="11" xfId="1" applyBorder="1" applyAlignment="1">
      <alignment horizontal="center"/>
    </xf>
    <xf numFmtId="0" fontId="1" fillId="0" borderId="39" xfId="1" applyBorder="1" applyAlignment="1">
      <alignment horizontal="center"/>
    </xf>
    <xf numFmtId="0" fontId="1" fillId="0" borderId="39" xfId="1" applyBorder="1"/>
    <xf numFmtId="0" fontId="9" fillId="0" borderId="2" xfId="1" applyFont="1" applyFill="1" applyBorder="1" applyAlignment="1">
      <alignment horizontal="center"/>
    </xf>
    <xf numFmtId="0" fontId="9" fillId="0" borderId="56" xfId="1" applyFont="1" applyFill="1" applyBorder="1" applyAlignment="1">
      <alignment horizontal="center"/>
    </xf>
    <xf numFmtId="0" fontId="9" fillId="0" borderId="3" xfId="1" applyFont="1" applyFill="1" applyBorder="1" applyAlignment="1">
      <alignment horizontal="center"/>
    </xf>
    <xf numFmtId="0" fontId="9" fillId="0" borderId="5" xfId="1" applyFont="1" applyFill="1" applyBorder="1" applyAlignment="1">
      <alignment horizontal="center"/>
    </xf>
    <xf numFmtId="0" fontId="9" fillId="0" borderId="32" xfId="1" applyFont="1" applyFill="1" applyBorder="1" applyAlignment="1">
      <alignment horizontal="center"/>
    </xf>
    <xf numFmtId="0" fontId="5" fillId="0" borderId="32" xfId="1" applyFont="1" applyFill="1" applyBorder="1" applyAlignment="1">
      <alignment horizontal="center"/>
    </xf>
    <xf numFmtId="0" fontId="5" fillId="0" borderId="33" xfId="1" applyFont="1" applyFill="1" applyBorder="1" applyAlignment="1">
      <alignment horizontal="center"/>
    </xf>
    <xf numFmtId="0" fontId="1" fillId="0" borderId="32" xfId="1" applyFill="1" applyBorder="1" applyAlignment="1">
      <alignment horizontal="center"/>
    </xf>
    <xf numFmtId="0" fontId="1" fillId="0" borderId="33" xfId="1" applyFill="1" applyBorder="1" applyAlignment="1">
      <alignment horizontal="center"/>
    </xf>
    <xf numFmtId="0" fontId="1" fillId="0" borderId="34" xfId="1" applyFill="1" applyBorder="1" applyAlignment="1">
      <alignment horizontal="center"/>
    </xf>
    <xf numFmtId="0" fontId="1" fillId="0" borderId="33" xfId="1" applyBorder="1"/>
    <xf numFmtId="0" fontId="1" fillId="0" borderId="35" xfId="1" applyBorder="1"/>
    <xf numFmtId="0" fontId="1" fillId="0" borderId="14" xfId="1" applyFill="1" applyBorder="1" applyAlignment="1">
      <alignment horizontal="center"/>
    </xf>
    <xf numFmtId="0" fontId="1" fillId="0" borderId="17" xfId="1" applyFill="1" applyBorder="1" applyAlignment="1">
      <alignment horizontal="center"/>
    </xf>
    <xf numFmtId="0" fontId="1" fillId="0" borderId="26" xfId="1" applyFill="1" applyBorder="1" applyAlignment="1">
      <alignment horizontal="center"/>
    </xf>
    <xf numFmtId="0" fontId="9" fillId="0" borderId="13" xfId="1" applyFont="1" applyFill="1" applyBorder="1" applyAlignment="1">
      <alignment horizontal="center"/>
    </xf>
    <xf numFmtId="0" fontId="9" fillId="0" borderId="16" xfId="1" applyFont="1" applyFill="1" applyBorder="1" applyAlignment="1">
      <alignment horizontal="center"/>
    </xf>
    <xf numFmtId="0" fontId="5" fillId="0" borderId="30" xfId="1" applyFont="1" applyFill="1" applyBorder="1" applyAlignment="1">
      <alignment horizontal="center"/>
    </xf>
    <xf numFmtId="0" fontId="1" fillId="0" borderId="66" xfId="1" applyFill="1" applyBorder="1" applyAlignment="1">
      <alignment horizontal="center"/>
    </xf>
    <xf numFmtId="0" fontId="1" fillId="0" borderId="22" xfId="1" applyFill="1" applyBorder="1" applyAlignment="1">
      <alignment horizontal="center"/>
    </xf>
    <xf numFmtId="0" fontId="6" fillId="0" borderId="13" xfId="1" applyFont="1" applyBorder="1" applyAlignment="1">
      <alignment horizontal="center"/>
    </xf>
    <xf numFmtId="0" fontId="6" fillId="0" borderId="16" xfId="1" applyFont="1" applyBorder="1" applyAlignment="1">
      <alignment horizontal="center"/>
    </xf>
    <xf numFmtId="0" fontId="5" fillId="0" borderId="28" xfId="1" applyFont="1" applyFill="1" applyBorder="1" applyAlignment="1">
      <alignment horizontal="center"/>
    </xf>
    <xf numFmtId="0" fontId="4" fillId="0" borderId="16" xfId="0" applyFont="1" applyBorder="1" applyAlignment="1"/>
    <xf numFmtId="0" fontId="4" fillId="0" borderId="16" xfId="0" applyFont="1" applyFill="1" applyBorder="1"/>
    <xf numFmtId="0" fontId="5" fillId="4" borderId="16" xfId="0" applyFont="1" applyFill="1" applyBorder="1" applyAlignment="1"/>
    <xf numFmtId="0" fontId="4" fillId="4" borderId="16" xfId="0" applyFont="1" applyFill="1" applyBorder="1" applyAlignment="1"/>
    <xf numFmtId="0" fontId="5" fillId="0" borderId="14" xfId="1" applyFont="1" applyFill="1" applyBorder="1" applyAlignment="1">
      <alignment horizontal="center"/>
    </xf>
    <xf numFmtId="0" fontId="5" fillId="0" borderId="16" xfId="0" applyFont="1" applyBorder="1"/>
    <xf numFmtId="0" fontId="4" fillId="0" borderId="0" xfId="0" applyFont="1" applyBorder="1" applyAlignment="1"/>
    <xf numFmtId="0" fontId="5" fillId="0" borderId="38" xfId="1" applyFont="1" applyFill="1" applyBorder="1" applyAlignment="1">
      <alignment horizontal="center"/>
    </xf>
    <xf numFmtId="0" fontId="4" fillId="0" borderId="9" xfId="0" applyFont="1" applyBorder="1" applyAlignment="1"/>
    <xf numFmtId="0" fontId="9" fillId="0" borderId="10" xfId="1" applyFont="1" applyFill="1" applyBorder="1" applyAlignment="1">
      <alignment horizontal="center"/>
    </xf>
    <xf numFmtId="0" fontId="9" fillId="0" borderId="68" xfId="1" applyFont="1" applyFill="1" applyBorder="1" applyAlignment="1">
      <alignment horizontal="center"/>
    </xf>
    <xf numFmtId="0" fontId="9" fillId="0" borderId="23" xfId="1" applyFont="1" applyFill="1" applyBorder="1" applyAlignment="1">
      <alignment horizontal="center"/>
    </xf>
    <xf numFmtId="0" fontId="5" fillId="0" borderId="55" xfId="1" applyFont="1" applyFill="1" applyBorder="1" applyAlignment="1">
      <alignment horizontal="center"/>
    </xf>
    <xf numFmtId="0" fontId="5" fillId="0" borderId="34" xfId="1" applyFont="1" applyFill="1" applyBorder="1" applyAlignment="1">
      <alignment horizontal="center"/>
    </xf>
    <xf numFmtId="0" fontId="5" fillId="0" borderId="8" xfId="1" applyFont="1" applyFill="1" applyBorder="1" applyAlignment="1">
      <alignment horizontal="center"/>
    </xf>
    <xf numFmtId="0" fontId="4" fillId="0" borderId="9" xfId="0" applyFont="1" applyFill="1" applyBorder="1"/>
    <xf numFmtId="0" fontId="5" fillId="0" borderId="67" xfId="0" applyFont="1" applyBorder="1" applyAlignment="1"/>
    <xf numFmtId="0" fontId="1" fillId="0" borderId="62" xfId="2" applyBorder="1" applyAlignment="1">
      <alignment horizontal="center"/>
    </xf>
    <xf numFmtId="0" fontId="3" fillId="0" borderId="51" xfId="2" applyFont="1" applyBorder="1" applyAlignment="1">
      <alignment horizontal="center"/>
    </xf>
    <xf numFmtId="0" fontId="3" fillId="0" borderId="15" xfId="2" applyFont="1" applyBorder="1" applyAlignment="1">
      <alignment horizontal="center"/>
    </xf>
    <xf numFmtId="0" fontId="1" fillId="0" borderId="2" xfId="2" applyBorder="1" applyAlignment="1">
      <alignment horizontal="center"/>
    </xf>
    <xf numFmtId="0" fontId="1" fillId="0" borderId="48" xfId="2" applyBorder="1" applyAlignment="1">
      <alignment horizontal="center"/>
    </xf>
    <xf numFmtId="0" fontId="1" fillId="0" borderId="3" xfId="2" applyBorder="1" applyAlignment="1">
      <alignment horizontal="center"/>
    </xf>
    <xf numFmtId="0" fontId="1" fillId="0" borderId="18" xfId="2" applyBorder="1" applyAlignment="1">
      <alignment horizontal="center"/>
    </xf>
    <xf numFmtId="0" fontId="1" fillId="0" borderId="40" xfId="2" applyBorder="1" applyAlignment="1">
      <alignment horizontal="center"/>
    </xf>
    <xf numFmtId="0" fontId="1" fillId="0" borderId="19" xfId="2" applyBorder="1" applyAlignment="1">
      <alignment horizontal="center"/>
    </xf>
    <xf numFmtId="0" fontId="1" fillId="0" borderId="11" xfId="2" applyBorder="1" applyAlignment="1">
      <alignment horizontal="center"/>
    </xf>
    <xf numFmtId="0" fontId="1" fillId="0" borderId="39" xfId="2" applyBorder="1" applyAlignment="1">
      <alignment horizontal="center"/>
    </xf>
    <xf numFmtId="0" fontId="1" fillId="0" borderId="12" xfId="2" applyBorder="1" applyAlignment="1">
      <alignment horizontal="center"/>
    </xf>
    <xf numFmtId="0" fontId="1" fillId="0" borderId="44" xfId="2" applyFont="1" applyBorder="1" applyAlignment="1">
      <alignment horizontal="center"/>
    </xf>
    <xf numFmtId="0" fontId="1" fillId="0" borderId="70" xfId="2" applyBorder="1" applyAlignment="1">
      <alignment horizontal="center"/>
    </xf>
    <xf numFmtId="0" fontId="1" fillId="0" borderId="4" xfId="2" applyBorder="1" applyAlignment="1">
      <alignment horizontal="center"/>
    </xf>
    <xf numFmtId="0" fontId="1" fillId="0" borderId="63" xfId="2" applyBorder="1" applyAlignment="1">
      <alignment horizontal="center"/>
    </xf>
    <xf numFmtId="0" fontId="1" fillId="0" borderId="64" xfId="2" applyBorder="1" applyAlignment="1">
      <alignment horizontal="center"/>
    </xf>
    <xf numFmtId="0" fontId="4" fillId="0" borderId="13" xfId="0" applyFont="1" applyBorder="1" applyAlignment="1"/>
    <xf numFmtId="0" fontId="9" fillId="0" borderId="71" xfId="1" applyFont="1" applyFill="1" applyBorder="1" applyAlignment="1">
      <alignment horizontal="center"/>
    </xf>
    <xf numFmtId="0" fontId="9" fillId="0" borderId="21" xfId="1" applyFont="1" applyFill="1" applyBorder="1" applyAlignment="1">
      <alignment horizontal="center"/>
    </xf>
    <xf numFmtId="0" fontId="9" fillId="0" borderId="29" xfId="1" applyFont="1" applyFill="1" applyBorder="1" applyAlignment="1">
      <alignment horizontal="center"/>
    </xf>
    <xf numFmtId="0" fontId="9" fillId="0" borderId="69" xfId="1" applyFont="1" applyFill="1" applyBorder="1" applyAlignment="1">
      <alignment horizontal="center"/>
    </xf>
    <xf numFmtId="0" fontId="9" fillId="0" borderId="36" xfId="1" applyFont="1" applyFill="1" applyBorder="1" applyAlignment="1">
      <alignment horizontal="center"/>
    </xf>
    <xf numFmtId="0" fontId="9" fillId="0" borderId="31" xfId="1" applyFont="1" applyFill="1" applyBorder="1" applyAlignment="1">
      <alignment horizontal="center"/>
    </xf>
    <xf numFmtId="0" fontId="5" fillId="0" borderId="25" xfId="1" applyFont="1" applyFill="1" applyBorder="1" applyAlignment="1">
      <alignment horizontal="center"/>
    </xf>
    <xf numFmtId="0" fontId="5" fillId="0" borderId="69" xfId="1" applyFont="1" applyFill="1" applyBorder="1" applyAlignment="1">
      <alignment horizontal="center"/>
    </xf>
    <xf numFmtId="0" fontId="5" fillId="0" borderId="36" xfId="1" applyFont="1" applyFill="1" applyBorder="1" applyAlignment="1">
      <alignment horizontal="center"/>
    </xf>
    <xf numFmtId="0" fontId="5" fillId="0" borderId="21" xfId="1" applyFont="1" applyFill="1" applyBorder="1" applyAlignment="1">
      <alignment horizontal="center"/>
    </xf>
    <xf numFmtId="0" fontId="5" fillId="0" borderId="29" xfId="1" applyFont="1" applyBorder="1" applyAlignment="1">
      <alignment horizontal="center"/>
    </xf>
    <xf numFmtId="0" fontId="5" fillId="0" borderId="36" xfId="1" applyFont="1" applyBorder="1" applyAlignment="1">
      <alignment horizontal="center"/>
    </xf>
    <xf numFmtId="0" fontId="5" fillId="0" borderId="28" xfId="1" applyFont="1" applyBorder="1" applyAlignment="1">
      <alignment horizontal="center"/>
    </xf>
    <xf numFmtId="0" fontId="6" fillId="0" borderId="31" xfId="1" applyFont="1" applyBorder="1" applyAlignment="1">
      <alignment horizontal="center"/>
    </xf>
    <xf numFmtId="0" fontId="6" fillId="0" borderId="30" xfId="1" applyFont="1" applyBorder="1" applyAlignment="1">
      <alignment horizontal="center"/>
    </xf>
    <xf numFmtId="0" fontId="4" fillId="0" borderId="49" xfId="0" applyFont="1" applyBorder="1" applyAlignment="1"/>
    <xf numFmtId="0" fontId="5" fillId="0" borderId="6" xfId="1" applyFont="1" applyFill="1" applyBorder="1" applyAlignment="1">
      <alignment horizontal="center"/>
    </xf>
    <xf numFmtId="0" fontId="9" fillId="0" borderId="11" xfId="1" applyFont="1" applyFill="1" applyBorder="1" applyAlignment="1">
      <alignment horizontal="center"/>
    </xf>
    <xf numFmtId="0" fontId="9" fillId="0" borderId="58" xfId="1" applyFont="1" applyFill="1" applyBorder="1" applyAlignment="1">
      <alignment horizontal="center"/>
    </xf>
    <xf numFmtId="0" fontId="9" fillId="0" borderId="12" xfId="1" applyFont="1" applyFill="1" applyBorder="1" applyAlignment="1">
      <alignment horizontal="center"/>
    </xf>
    <xf numFmtId="0" fontId="9" fillId="0" borderId="27" xfId="1" applyFont="1" applyFill="1" applyBorder="1" applyAlignment="1">
      <alignment horizontal="center"/>
    </xf>
    <xf numFmtId="0" fontId="9" fillId="0" borderId="39" xfId="1" applyFont="1" applyFill="1" applyBorder="1" applyAlignment="1">
      <alignment horizontal="center"/>
    </xf>
    <xf numFmtId="0" fontId="9" fillId="0" borderId="72" xfId="1" applyFont="1" applyFill="1" applyBorder="1" applyAlignment="1">
      <alignment horizontal="center"/>
    </xf>
    <xf numFmtId="0" fontId="9" fillId="0" borderId="35" xfId="1" applyFont="1" applyFill="1" applyBorder="1" applyAlignment="1">
      <alignment horizontal="center"/>
    </xf>
    <xf numFmtId="0" fontId="9" fillId="0" borderId="30" xfId="1" applyFont="1" applyFill="1" applyBorder="1" applyAlignment="1">
      <alignment horizontal="center"/>
    </xf>
    <xf numFmtId="0" fontId="5" fillId="0" borderId="27" xfId="1" applyFont="1" applyBorder="1" applyAlignment="1">
      <alignment horizontal="center"/>
    </xf>
    <xf numFmtId="0" fontId="5" fillId="0" borderId="35" xfId="1" applyFont="1" applyBorder="1" applyAlignment="1">
      <alignment horizontal="center"/>
    </xf>
    <xf numFmtId="0" fontId="3" fillId="0" borderId="49" xfId="2" applyFont="1" applyBorder="1" applyAlignment="1">
      <alignment horizontal="center"/>
    </xf>
    <xf numFmtId="49" fontId="1" fillId="0" borderId="56" xfId="1" applyNumberFormat="1" applyBorder="1" applyAlignment="1">
      <alignment horizontal="center"/>
    </xf>
    <xf numFmtId="49" fontId="1" fillId="0" borderId="4" xfId="1" applyNumberFormat="1" applyBorder="1" applyAlignment="1">
      <alignment horizontal="center"/>
    </xf>
    <xf numFmtId="0" fontId="1" fillId="0" borderId="1" xfId="1" applyFill="1" applyBorder="1" applyAlignment="1">
      <alignment horizontal="center"/>
    </xf>
    <xf numFmtId="0" fontId="1" fillId="0" borderId="61" xfId="1" applyFill="1" applyBorder="1" applyAlignment="1">
      <alignment horizontal="center"/>
    </xf>
    <xf numFmtId="0" fontId="1" fillId="0" borderId="47" xfId="1" applyBorder="1" applyAlignment="1">
      <alignment horizontal="center"/>
    </xf>
    <xf numFmtId="0" fontId="1" fillId="0" borderId="46" xfId="1" applyBorder="1" applyAlignment="1">
      <alignment horizontal="center"/>
    </xf>
    <xf numFmtId="0" fontId="1" fillId="0" borderId="44" xfId="1" applyBorder="1" applyAlignment="1">
      <alignment horizontal="center"/>
    </xf>
    <xf numFmtId="0" fontId="2" fillId="0" borderId="0" xfId="1" applyFont="1" applyAlignment="1">
      <alignment horizontal="center" vertical="center"/>
    </xf>
    <xf numFmtId="0" fontId="2" fillId="0" borderId="49" xfId="1" applyFont="1" applyBorder="1" applyAlignment="1">
      <alignment horizontal="center" vertical="center"/>
    </xf>
    <xf numFmtId="0" fontId="6" fillId="0" borderId="14" xfId="1" applyFont="1" applyBorder="1" applyAlignment="1">
      <alignment horizontal="center" vertical="center" wrapText="1"/>
    </xf>
    <xf numFmtId="0" fontId="6" fillId="0" borderId="38" xfId="1" applyFont="1" applyBorder="1" applyAlignment="1">
      <alignment horizontal="center" vertical="center" wrapText="1"/>
    </xf>
    <xf numFmtId="0" fontId="6" fillId="0" borderId="24" xfId="1" applyFont="1" applyBorder="1" applyAlignment="1">
      <alignment horizontal="center" vertical="center" wrapText="1"/>
    </xf>
    <xf numFmtId="0" fontId="6" fillId="0" borderId="4" xfId="1" applyFont="1" applyBorder="1" applyAlignment="1">
      <alignment horizontal="center" vertical="center"/>
    </xf>
    <xf numFmtId="0" fontId="6" fillId="0" borderId="0" xfId="1" applyFont="1" applyBorder="1" applyAlignment="1">
      <alignment horizontal="center" vertical="center"/>
    </xf>
    <xf numFmtId="0" fontId="6" fillId="0" borderId="53" xfId="1" applyFont="1" applyBorder="1" applyAlignment="1">
      <alignment horizontal="center" vertical="center"/>
    </xf>
    <xf numFmtId="0" fontId="6" fillId="0" borderId="2" xfId="1" applyFont="1" applyBorder="1" applyAlignment="1">
      <alignment horizontal="center" vertical="center"/>
    </xf>
    <xf numFmtId="0" fontId="6" fillId="0" borderId="48" xfId="1" applyFont="1" applyBorder="1" applyAlignment="1">
      <alignment horizontal="center" vertical="center"/>
    </xf>
    <xf numFmtId="0" fontId="6" fillId="0" borderId="3" xfId="1" applyFont="1" applyBorder="1" applyAlignment="1">
      <alignment horizontal="center" vertical="center"/>
    </xf>
    <xf numFmtId="0" fontId="7" fillId="0" borderId="2" xfId="1" applyFont="1" applyBorder="1" applyAlignment="1">
      <alignment horizontal="center" vertical="center"/>
    </xf>
    <xf numFmtId="0" fontId="7" fillId="0" borderId="48" xfId="1" applyFont="1" applyBorder="1" applyAlignment="1">
      <alignment horizontal="center" vertical="center"/>
    </xf>
    <xf numFmtId="0" fontId="7" fillId="0" borderId="3" xfId="1" applyFont="1" applyBorder="1" applyAlignment="1">
      <alignment horizontal="center" vertical="center"/>
    </xf>
    <xf numFmtId="0" fontId="6" fillId="0" borderId="47" xfId="1" applyFont="1" applyBorder="1" applyAlignment="1">
      <alignment horizontal="center" shrinkToFit="1"/>
    </xf>
    <xf numFmtId="0" fontId="6" fillId="0" borderId="46" xfId="1" applyFont="1" applyBorder="1" applyAlignment="1">
      <alignment horizontal="center" shrinkToFit="1"/>
    </xf>
    <xf numFmtId="0" fontId="6" fillId="0" borderId="44" xfId="1" applyFont="1" applyBorder="1" applyAlignment="1">
      <alignment horizontal="center" shrinkToFit="1"/>
    </xf>
    <xf numFmtId="0" fontId="6" fillId="0" borderId="1" xfId="1" applyFont="1" applyBorder="1" applyAlignment="1">
      <alignment horizontal="center"/>
    </xf>
    <xf numFmtId="0" fontId="6" fillId="0" borderId="38" xfId="1" applyFont="1" applyBorder="1" applyAlignment="1">
      <alignment horizontal="center"/>
    </xf>
    <xf numFmtId="0" fontId="6" fillId="0" borderId="59" xfId="1" applyFont="1" applyBorder="1" applyAlignment="1">
      <alignment horizontal="center" vertical="center"/>
    </xf>
    <xf numFmtId="0" fontId="6" fillId="0" borderId="37" xfId="1" applyFont="1" applyBorder="1" applyAlignment="1">
      <alignment horizontal="center" vertical="center"/>
    </xf>
    <xf numFmtId="0" fontId="6" fillId="0" borderId="18" xfId="1" applyFont="1" applyBorder="1" applyAlignment="1">
      <alignment horizontal="center" vertical="center" textRotation="90"/>
    </xf>
    <xf numFmtId="0" fontId="6" fillId="0" borderId="7" xfId="1" applyFont="1" applyBorder="1" applyAlignment="1">
      <alignment horizontal="center" vertical="center" textRotation="90"/>
    </xf>
    <xf numFmtId="0" fontId="6" fillId="0" borderId="59" xfId="1" applyFont="1" applyBorder="1" applyAlignment="1">
      <alignment horizontal="center" shrinkToFit="1"/>
    </xf>
    <xf numFmtId="0" fontId="6" fillId="0" borderId="52" xfId="1" applyFont="1" applyBorder="1" applyAlignment="1">
      <alignment horizontal="center" shrinkToFit="1"/>
    </xf>
    <xf numFmtId="0" fontId="6" fillId="0" borderId="40" xfId="1" applyFont="1" applyBorder="1" applyAlignment="1">
      <alignment horizontal="center" vertical="center" textRotation="90"/>
    </xf>
    <xf numFmtId="0" fontId="6" fillId="0" borderId="55" xfId="1" applyFont="1" applyBorder="1" applyAlignment="1">
      <alignment horizontal="center" vertical="center" textRotation="90"/>
    </xf>
    <xf numFmtId="0" fontId="6" fillId="0" borderId="19" xfId="1" applyFont="1" applyBorder="1" applyAlignment="1">
      <alignment horizontal="center" vertical="center" textRotation="90"/>
    </xf>
    <xf numFmtId="0" fontId="6" fillId="0" borderId="8" xfId="1" applyFont="1" applyBorder="1" applyAlignment="1">
      <alignment horizontal="center" vertical="center" textRotation="90"/>
    </xf>
    <xf numFmtId="0" fontId="6" fillId="0" borderId="1" xfId="1" applyFont="1" applyBorder="1" applyAlignment="1">
      <alignment horizontal="center" vertical="center" textRotation="90" wrapText="1"/>
    </xf>
    <xf numFmtId="0" fontId="6" fillId="0" borderId="38" xfId="1" applyFont="1" applyBorder="1" applyAlignment="1">
      <alignment horizontal="center" vertical="center" textRotation="90" wrapText="1"/>
    </xf>
    <xf numFmtId="0" fontId="5" fillId="0" borderId="13" xfId="0" applyFont="1" applyBorder="1"/>
  </cellXfs>
  <cellStyles count="4">
    <cellStyle name="Обычный" xfId="0" builtinId="0"/>
    <cellStyle name="Обычный 2" xfId="1"/>
    <cellStyle name="Обычный 3" xfId="3"/>
    <cellStyle name="Пояснение 2" xfId="2"/>
  </cellStyles>
  <dxfs count="6"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AJ34"/>
  <sheetViews>
    <sheetView workbookViewId="0">
      <selection activeCell="E11" sqref="E11"/>
    </sheetView>
  </sheetViews>
  <sheetFormatPr defaultColWidth="9.140625" defaultRowHeight="15" x14ac:dyDescent="0.25"/>
  <cols>
    <col min="1" max="14" width="5.7109375" customWidth="1"/>
    <col min="15" max="16" width="6.42578125" customWidth="1"/>
    <col min="17" max="17" width="7.140625" customWidth="1"/>
    <col min="18" max="18" width="6.7109375" customWidth="1"/>
    <col min="20" max="20" width="6.28515625" customWidth="1"/>
    <col min="21" max="21" width="6.7109375" customWidth="1"/>
    <col min="22" max="22" width="6.140625" customWidth="1"/>
    <col min="24" max="24" width="6.28515625" customWidth="1"/>
    <col min="25" max="25" width="6.7109375" customWidth="1"/>
    <col min="26" max="26" width="6.42578125" customWidth="1"/>
  </cols>
  <sheetData>
    <row r="1" spans="1:36" ht="15.75" thickBot="1" x14ac:dyDescent="0.3">
      <c r="A1" s="31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</row>
    <row r="2" spans="1:36" ht="15.75" thickBot="1" x14ac:dyDescent="0.3">
      <c r="A2" s="83" t="s">
        <v>32</v>
      </c>
      <c r="B2" s="218" t="s">
        <v>24</v>
      </c>
      <c r="C2" s="219"/>
      <c r="D2" s="32"/>
      <c r="E2" s="89" t="s">
        <v>31</v>
      </c>
      <c r="F2" s="218" t="s">
        <v>24</v>
      </c>
      <c r="G2" s="219"/>
      <c r="H2" s="31"/>
      <c r="I2" s="89" t="s">
        <v>30</v>
      </c>
      <c r="J2" s="218" t="s">
        <v>24</v>
      </c>
      <c r="K2" s="219"/>
      <c r="L2" s="31"/>
      <c r="M2" s="89" t="s">
        <v>29</v>
      </c>
      <c r="N2" s="218" t="s">
        <v>24</v>
      </c>
      <c r="O2" s="219"/>
      <c r="P2" s="31"/>
      <c r="Q2" s="89" t="s">
        <v>28</v>
      </c>
      <c r="R2" s="218" t="s">
        <v>24</v>
      </c>
      <c r="S2" s="219"/>
      <c r="T2" s="31"/>
      <c r="U2" s="83" t="s">
        <v>33</v>
      </c>
      <c r="V2" s="218" t="s">
        <v>24</v>
      </c>
      <c r="W2" s="219"/>
      <c r="X2" s="31"/>
      <c r="Y2" s="92" t="s">
        <v>34</v>
      </c>
      <c r="Z2" s="218" t="s">
        <v>24</v>
      </c>
      <c r="AA2" s="219"/>
      <c r="AC2" s="92" t="s">
        <v>34</v>
      </c>
      <c r="AD2" s="218" t="s">
        <v>24</v>
      </c>
      <c r="AE2" s="219"/>
      <c r="AG2" s="217" t="s">
        <v>38</v>
      </c>
      <c r="AH2" s="217"/>
      <c r="AI2" s="217"/>
      <c r="AJ2" s="217"/>
    </row>
    <row r="3" spans="1:36" ht="15.75" customHeight="1" thickBot="1" x14ac:dyDescent="0.3">
      <c r="A3" s="84" t="s">
        <v>16</v>
      </c>
      <c r="B3" s="81">
        <v>1</v>
      </c>
      <c r="C3" s="77"/>
      <c r="D3" s="32"/>
      <c r="E3" s="84" t="s">
        <v>16</v>
      </c>
      <c r="F3" s="81">
        <v>1</v>
      </c>
      <c r="G3" s="77">
        <v>2</v>
      </c>
      <c r="H3" s="31"/>
      <c r="I3" s="84" t="s">
        <v>16</v>
      </c>
      <c r="J3" s="81">
        <v>1</v>
      </c>
      <c r="K3" s="77">
        <v>2</v>
      </c>
      <c r="L3" s="31"/>
      <c r="M3" s="84" t="s">
        <v>16</v>
      </c>
      <c r="N3" s="81">
        <v>1</v>
      </c>
      <c r="O3" s="77">
        <v>2</v>
      </c>
      <c r="P3" s="31"/>
      <c r="Q3" s="84" t="s">
        <v>16</v>
      </c>
      <c r="R3" s="81">
        <v>1</v>
      </c>
      <c r="S3" s="77">
        <v>2</v>
      </c>
      <c r="T3" s="31"/>
      <c r="U3" s="84" t="s">
        <v>16</v>
      </c>
      <c r="V3" s="81">
        <v>1</v>
      </c>
      <c r="W3" s="77">
        <v>2</v>
      </c>
      <c r="X3" s="31"/>
      <c r="Y3" s="84" t="s">
        <v>16</v>
      </c>
      <c r="Z3" s="81">
        <v>1</v>
      </c>
      <c r="AA3" s="77">
        <v>2</v>
      </c>
      <c r="AC3" s="84" t="s">
        <v>16</v>
      </c>
      <c r="AD3" s="81">
        <v>1</v>
      </c>
      <c r="AE3" s="77">
        <v>2</v>
      </c>
      <c r="AG3" s="172"/>
      <c r="AH3" s="173" t="s">
        <v>39</v>
      </c>
      <c r="AI3" s="173" t="s">
        <v>40</v>
      </c>
      <c r="AJ3" s="174" t="s">
        <v>41</v>
      </c>
    </row>
    <row r="4" spans="1:36" x14ac:dyDescent="0.25">
      <c r="A4" s="85">
        <v>1</v>
      </c>
      <c r="B4" s="82">
        <v>16</v>
      </c>
      <c r="C4" s="80"/>
      <c r="D4" s="32"/>
      <c r="E4" s="85">
        <v>1</v>
      </c>
      <c r="F4" s="82">
        <v>16</v>
      </c>
      <c r="G4" s="80">
        <v>12</v>
      </c>
      <c r="H4" s="31"/>
      <c r="I4" s="85">
        <v>1</v>
      </c>
      <c r="J4" s="82">
        <v>16</v>
      </c>
      <c r="K4" s="80">
        <v>11.5</v>
      </c>
      <c r="L4" s="31"/>
      <c r="M4" s="85">
        <v>1</v>
      </c>
      <c r="N4" s="82">
        <v>16</v>
      </c>
      <c r="O4" s="80">
        <v>11</v>
      </c>
      <c r="P4" s="31"/>
      <c r="Q4" s="85">
        <v>1</v>
      </c>
      <c r="R4" s="82">
        <v>16</v>
      </c>
      <c r="S4" s="80">
        <v>10.5</v>
      </c>
      <c r="T4" s="31"/>
      <c r="U4" s="85">
        <v>1</v>
      </c>
      <c r="V4" s="82">
        <v>16</v>
      </c>
      <c r="W4" s="80">
        <v>10</v>
      </c>
      <c r="X4" s="31"/>
      <c r="Y4" s="85">
        <v>1</v>
      </c>
      <c r="Z4" s="82">
        <v>16</v>
      </c>
      <c r="AA4" s="80">
        <v>9.5</v>
      </c>
      <c r="AC4" s="85">
        <v>1</v>
      </c>
      <c r="AD4" s="82">
        <v>16</v>
      </c>
      <c r="AE4" s="80">
        <v>9.5</v>
      </c>
      <c r="AG4" s="175">
        <v>1</v>
      </c>
      <c r="AH4" s="176">
        <v>17</v>
      </c>
      <c r="AI4" s="176">
        <v>11.5</v>
      </c>
      <c r="AJ4" s="177">
        <v>6.5</v>
      </c>
    </row>
    <row r="5" spans="1:36" x14ac:dyDescent="0.25">
      <c r="A5" s="86">
        <v>2</v>
      </c>
      <c r="B5" s="69">
        <v>15</v>
      </c>
      <c r="C5" s="76"/>
      <c r="D5" s="32"/>
      <c r="E5" s="86">
        <v>2</v>
      </c>
      <c r="F5" s="69">
        <v>15</v>
      </c>
      <c r="G5" s="76">
        <v>11</v>
      </c>
      <c r="H5" s="31"/>
      <c r="I5" s="86">
        <v>2</v>
      </c>
      <c r="J5" s="69">
        <v>15</v>
      </c>
      <c r="K5" s="76">
        <v>10.5</v>
      </c>
      <c r="L5" s="31"/>
      <c r="M5" s="86">
        <v>2</v>
      </c>
      <c r="N5" s="69">
        <v>15</v>
      </c>
      <c r="O5" s="76">
        <v>10</v>
      </c>
      <c r="P5" s="31"/>
      <c r="Q5" s="86">
        <v>2</v>
      </c>
      <c r="R5" s="69">
        <v>15</v>
      </c>
      <c r="S5" s="76">
        <v>9.5</v>
      </c>
      <c r="T5" s="31"/>
      <c r="U5" s="86">
        <v>2</v>
      </c>
      <c r="V5" s="69">
        <v>15</v>
      </c>
      <c r="W5" s="76">
        <v>9</v>
      </c>
      <c r="X5" s="31"/>
      <c r="Y5" s="86">
        <v>2</v>
      </c>
      <c r="Z5" s="69">
        <v>15</v>
      </c>
      <c r="AA5" s="76">
        <v>8.5</v>
      </c>
      <c r="AC5" s="86">
        <v>2</v>
      </c>
      <c r="AD5" s="69">
        <v>15</v>
      </c>
      <c r="AE5" s="76">
        <v>8.5</v>
      </c>
      <c r="AG5" s="178">
        <v>2</v>
      </c>
      <c r="AH5" s="179">
        <v>16</v>
      </c>
      <c r="AI5" s="179">
        <v>10.5</v>
      </c>
      <c r="AJ5" s="180">
        <v>5.5</v>
      </c>
    </row>
    <row r="6" spans="1:36" x14ac:dyDescent="0.25">
      <c r="A6" s="86">
        <v>3</v>
      </c>
      <c r="B6" s="69">
        <v>14</v>
      </c>
      <c r="C6" s="76"/>
      <c r="D6" s="32"/>
      <c r="E6" s="86">
        <v>3</v>
      </c>
      <c r="F6" s="69">
        <v>14</v>
      </c>
      <c r="G6" s="76">
        <v>10</v>
      </c>
      <c r="H6" s="31"/>
      <c r="I6" s="86">
        <v>3</v>
      </c>
      <c r="J6" s="69">
        <v>14</v>
      </c>
      <c r="K6" s="76">
        <v>9.5</v>
      </c>
      <c r="L6" s="31"/>
      <c r="M6" s="86">
        <v>3</v>
      </c>
      <c r="N6" s="69">
        <v>14</v>
      </c>
      <c r="O6" s="76">
        <v>9</v>
      </c>
      <c r="P6" s="31"/>
      <c r="Q6" s="86">
        <v>3</v>
      </c>
      <c r="R6" s="69">
        <v>14</v>
      </c>
      <c r="S6" s="76">
        <v>8.5</v>
      </c>
      <c r="T6" s="31"/>
      <c r="U6" s="86">
        <v>3</v>
      </c>
      <c r="V6" s="69">
        <v>14</v>
      </c>
      <c r="W6" s="76">
        <v>8</v>
      </c>
      <c r="X6" s="31"/>
      <c r="Y6" s="86">
        <v>3</v>
      </c>
      <c r="Z6" s="69">
        <v>14</v>
      </c>
      <c r="AA6" s="76">
        <v>7.5</v>
      </c>
      <c r="AC6" s="86">
        <v>3</v>
      </c>
      <c r="AD6" s="69">
        <v>14</v>
      </c>
      <c r="AE6" s="76">
        <v>7.5</v>
      </c>
      <c r="AG6" s="178">
        <v>3</v>
      </c>
      <c r="AH6" s="179">
        <v>15</v>
      </c>
      <c r="AI6" s="179">
        <v>9.5</v>
      </c>
      <c r="AJ6" s="180">
        <v>4.5</v>
      </c>
    </row>
    <row r="7" spans="1:36" x14ac:dyDescent="0.25">
      <c r="A7" s="86">
        <v>4</v>
      </c>
      <c r="B7" s="69">
        <v>13</v>
      </c>
      <c r="C7" s="76"/>
      <c r="D7" s="32"/>
      <c r="E7" s="86">
        <v>4</v>
      </c>
      <c r="F7" s="69">
        <v>13</v>
      </c>
      <c r="G7" s="76">
        <v>9</v>
      </c>
      <c r="H7" s="31"/>
      <c r="I7" s="86">
        <v>4</v>
      </c>
      <c r="J7" s="69">
        <v>13</v>
      </c>
      <c r="K7" s="76">
        <v>8.5</v>
      </c>
      <c r="L7" s="31"/>
      <c r="M7" s="86">
        <v>4</v>
      </c>
      <c r="N7" s="69">
        <v>13</v>
      </c>
      <c r="O7" s="76">
        <v>8</v>
      </c>
      <c r="P7" s="31"/>
      <c r="Q7" s="86">
        <v>4</v>
      </c>
      <c r="R7" s="69">
        <v>13</v>
      </c>
      <c r="S7" s="76">
        <v>7.5</v>
      </c>
      <c r="T7" s="31"/>
      <c r="U7" s="86">
        <v>4</v>
      </c>
      <c r="V7" s="69">
        <v>13</v>
      </c>
      <c r="W7" s="76">
        <v>7</v>
      </c>
      <c r="X7" s="31"/>
      <c r="Y7" s="86">
        <v>4</v>
      </c>
      <c r="Z7" s="69">
        <v>13</v>
      </c>
      <c r="AA7" s="76">
        <v>6.5</v>
      </c>
      <c r="AC7" s="86">
        <v>4</v>
      </c>
      <c r="AD7" s="69">
        <v>13</v>
      </c>
      <c r="AE7" s="76">
        <v>6.5</v>
      </c>
      <c r="AG7" s="178">
        <v>4</v>
      </c>
      <c r="AH7" s="179">
        <v>14</v>
      </c>
      <c r="AI7" s="179">
        <v>8.5</v>
      </c>
      <c r="AJ7" s="180">
        <v>3.5</v>
      </c>
    </row>
    <row r="8" spans="1:36" x14ac:dyDescent="0.25">
      <c r="A8" s="86">
        <v>5</v>
      </c>
      <c r="B8" s="69">
        <v>12</v>
      </c>
      <c r="C8" s="76"/>
      <c r="D8" s="32"/>
      <c r="E8" s="86">
        <v>5</v>
      </c>
      <c r="F8" s="69">
        <v>12</v>
      </c>
      <c r="G8" s="76">
        <v>8</v>
      </c>
      <c r="H8" s="31"/>
      <c r="I8" s="86">
        <v>5</v>
      </c>
      <c r="J8" s="69">
        <v>12</v>
      </c>
      <c r="K8" s="76">
        <v>7.5</v>
      </c>
      <c r="L8" s="31"/>
      <c r="M8" s="86">
        <v>5</v>
      </c>
      <c r="N8" s="69">
        <v>12</v>
      </c>
      <c r="O8" s="76">
        <v>7</v>
      </c>
      <c r="P8" s="31"/>
      <c r="Q8" s="86">
        <v>5</v>
      </c>
      <c r="R8" s="69">
        <v>12</v>
      </c>
      <c r="S8" s="76">
        <v>6.5</v>
      </c>
      <c r="T8" s="31"/>
      <c r="U8" s="86">
        <v>5</v>
      </c>
      <c r="V8" s="69">
        <v>12</v>
      </c>
      <c r="W8" s="76">
        <v>6</v>
      </c>
      <c r="X8" s="31"/>
      <c r="Y8" s="86">
        <v>5</v>
      </c>
      <c r="Z8" s="69">
        <v>12</v>
      </c>
      <c r="AA8" s="76">
        <v>5.5</v>
      </c>
      <c r="AC8" s="86">
        <v>5</v>
      </c>
      <c r="AD8" s="69">
        <v>12</v>
      </c>
      <c r="AE8" s="76">
        <v>5.5</v>
      </c>
      <c r="AG8" s="178">
        <v>5</v>
      </c>
      <c r="AH8" s="179">
        <v>13</v>
      </c>
      <c r="AI8" s="179">
        <v>7.5</v>
      </c>
      <c r="AJ8" s="180">
        <v>2.5</v>
      </c>
    </row>
    <row r="9" spans="1:36" x14ac:dyDescent="0.25">
      <c r="A9" s="86">
        <v>6</v>
      </c>
      <c r="B9" s="69">
        <v>11.5</v>
      </c>
      <c r="C9" s="76"/>
      <c r="D9" s="32"/>
      <c r="E9" s="86">
        <v>6</v>
      </c>
      <c r="F9" s="69">
        <v>11.5</v>
      </c>
      <c r="G9" s="76">
        <v>7.5</v>
      </c>
      <c r="H9" s="31"/>
      <c r="I9" s="86">
        <v>6</v>
      </c>
      <c r="J9" s="69">
        <v>11.5</v>
      </c>
      <c r="K9" s="76">
        <v>7</v>
      </c>
      <c r="L9" s="31"/>
      <c r="M9" s="86">
        <v>6</v>
      </c>
      <c r="N9" s="69">
        <v>11.5</v>
      </c>
      <c r="O9" s="76">
        <v>6.5</v>
      </c>
      <c r="P9" s="31"/>
      <c r="Q9" s="86">
        <v>6</v>
      </c>
      <c r="R9" s="69">
        <v>11.5</v>
      </c>
      <c r="S9" s="76">
        <v>6</v>
      </c>
      <c r="T9" s="31"/>
      <c r="U9" s="86">
        <v>6</v>
      </c>
      <c r="V9" s="69">
        <v>11.5</v>
      </c>
      <c r="W9" s="76">
        <v>5.5</v>
      </c>
      <c r="X9" s="31"/>
      <c r="Y9" s="86">
        <v>6</v>
      </c>
      <c r="Z9" s="69">
        <v>11.5</v>
      </c>
      <c r="AA9" s="76">
        <v>5</v>
      </c>
      <c r="AC9" s="86">
        <v>6</v>
      </c>
      <c r="AD9" s="69">
        <v>11.5</v>
      </c>
      <c r="AE9" s="76">
        <v>5</v>
      </c>
      <c r="AG9" s="178">
        <v>6</v>
      </c>
      <c r="AH9" s="179">
        <v>12.5</v>
      </c>
      <c r="AI9" s="179">
        <v>7</v>
      </c>
      <c r="AJ9" s="180">
        <v>2</v>
      </c>
    </row>
    <row r="10" spans="1:36" x14ac:dyDescent="0.25">
      <c r="A10" s="86">
        <v>7</v>
      </c>
      <c r="B10" s="69">
        <v>11</v>
      </c>
      <c r="C10" s="76"/>
      <c r="D10" s="32"/>
      <c r="E10" s="86">
        <v>7</v>
      </c>
      <c r="F10" s="69">
        <v>11</v>
      </c>
      <c r="G10" s="76">
        <v>7</v>
      </c>
      <c r="H10" s="31"/>
      <c r="I10" s="86">
        <v>7</v>
      </c>
      <c r="J10" s="69">
        <v>11</v>
      </c>
      <c r="K10" s="76">
        <v>6.5</v>
      </c>
      <c r="L10" s="31"/>
      <c r="M10" s="86">
        <v>7</v>
      </c>
      <c r="N10" s="69">
        <v>11</v>
      </c>
      <c r="O10" s="76">
        <v>6</v>
      </c>
      <c r="P10" s="31"/>
      <c r="Q10" s="86">
        <v>7</v>
      </c>
      <c r="R10" s="69">
        <v>11</v>
      </c>
      <c r="S10" s="76">
        <v>5.5</v>
      </c>
      <c r="T10" s="31"/>
      <c r="U10" s="86">
        <v>7</v>
      </c>
      <c r="V10" s="69">
        <v>11</v>
      </c>
      <c r="W10" s="76">
        <v>5</v>
      </c>
      <c r="X10" s="31"/>
      <c r="Y10" s="86">
        <v>7</v>
      </c>
      <c r="Z10" s="69">
        <v>11</v>
      </c>
      <c r="AA10" s="76">
        <v>4.5</v>
      </c>
      <c r="AC10" s="86">
        <v>7</v>
      </c>
      <c r="AD10" s="69">
        <v>11</v>
      </c>
      <c r="AE10" s="76">
        <v>4.5</v>
      </c>
      <c r="AG10" s="178">
        <v>7</v>
      </c>
      <c r="AH10" s="179">
        <v>12</v>
      </c>
      <c r="AI10" s="179">
        <v>6.5</v>
      </c>
      <c r="AJ10" s="180">
        <v>1.5</v>
      </c>
    </row>
    <row r="11" spans="1:36" x14ac:dyDescent="0.25">
      <c r="A11" s="86">
        <v>8</v>
      </c>
      <c r="B11" s="69">
        <v>10.5</v>
      </c>
      <c r="C11" s="76"/>
      <c r="D11" s="32"/>
      <c r="E11" s="86"/>
      <c r="F11" s="69"/>
      <c r="G11" s="76"/>
      <c r="H11" s="31"/>
      <c r="I11" s="86">
        <v>8</v>
      </c>
      <c r="J11" s="69">
        <v>10.5</v>
      </c>
      <c r="K11" s="76">
        <v>6</v>
      </c>
      <c r="L11" s="31"/>
      <c r="M11" s="86">
        <v>8</v>
      </c>
      <c r="N11" s="69">
        <v>10.5</v>
      </c>
      <c r="O11" s="76">
        <v>5.5</v>
      </c>
      <c r="P11" s="31"/>
      <c r="Q11" s="86">
        <v>8</v>
      </c>
      <c r="R11" s="69">
        <v>10.5</v>
      </c>
      <c r="S11" s="76">
        <v>5</v>
      </c>
      <c r="T11" s="31"/>
      <c r="U11" s="86">
        <v>8</v>
      </c>
      <c r="V11" s="69">
        <v>10.5</v>
      </c>
      <c r="W11" s="76">
        <v>4.5</v>
      </c>
      <c r="X11" s="31"/>
      <c r="Y11" s="86">
        <v>8</v>
      </c>
      <c r="Z11" s="69">
        <v>10.5</v>
      </c>
      <c r="AA11" s="76">
        <v>4</v>
      </c>
      <c r="AC11" s="86">
        <v>8</v>
      </c>
      <c r="AD11" s="69">
        <v>10.5</v>
      </c>
      <c r="AE11" s="76">
        <v>4</v>
      </c>
      <c r="AG11" s="178">
        <v>8</v>
      </c>
      <c r="AH11" s="179">
        <v>11.5</v>
      </c>
      <c r="AI11" s="179">
        <v>6</v>
      </c>
      <c r="AJ11" s="180">
        <v>1</v>
      </c>
    </row>
    <row r="12" spans="1:36" x14ac:dyDescent="0.25">
      <c r="A12" s="86">
        <v>9</v>
      </c>
      <c r="B12" s="69">
        <v>10</v>
      </c>
      <c r="C12" s="76"/>
      <c r="D12" s="32"/>
      <c r="E12" s="86"/>
      <c r="F12" s="69"/>
      <c r="G12" s="76"/>
      <c r="H12" s="31"/>
      <c r="I12" s="86"/>
      <c r="J12" s="69"/>
      <c r="K12" s="76"/>
      <c r="L12" s="31"/>
      <c r="M12" s="86">
        <v>9</v>
      </c>
      <c r="N12" s="69">
        <v>10</v>
      </c>
      <c r="O12" s="76">
        <v>5</v>
      </c>
      <c r="P12" s="31"/>
      <c r="Q12" s="86">
        <v>9</v>
      </c>
      <c r="R12" s="69">
        <v>10</v>
      </c>
      <c r="S12" s="76">
        <v>4.5</v>
      </c>
      <c r="T12" s="31"/>
      <c r="U12" s="86">
        <v>9</v>
      </c>
      <c r="V12" s="69">
        <v>10</v>
      </c>
      <c r="W12" s="76">
        <v>4</v>
      </c>
      <c r="X12" s="31"/>
      <c r="Y12" s="86">
        <v>9</v>
      </c>
      <c r="Z12" s="69">
        <v>10</v>
      </c>
      <c r="AA12" s="76">
        <v>3.5</v>
      </c>
      <c r="AC12" s="86">
        <v>9</v>
      </c>
      <c r="AD12" s="69">
        <v>10</v>
      </c>
      <c r="AE12" s="76">
        <v>3.5</v>
      </c>
      <c r="AG12" s="178">
        <v>9</v>
      </c>
      <c r="AH12" s="179">
        <v>11</v>
      </c>
      <c r="AI12" s="179">
        <v>5.5</v>
      </c>
      <c r="AJ12" s="180">
        <v>0.5</v>
      </c>
    </row>
    <row r="13" spans="1:36" ht="15.75" thickBot="1" x14ac:dyDescent="0.3">
      <c r="A13" s="86">
        <v>10</v>
      </c>
      <c r="B13" s="69">
        <v>9.5</v>
      </c>
      <c r="C13" s="76"/>
      <c r="D13" s="32"/>
      <c r="E13" s="86"/>
      <c r="F13" s="69"/>
      <c r="G13" s="76"/>
      <c r="H13" s="31"/>
      <c r="I13" s="86"/>
      <c r="J13" s="69"/>
      <c r="K13" s="76"/>
      <c r="L13" s="31"/>
      <c r="M13" s="86"/>
      <c r="N13" s="69"/>
      <c r="O13" s="76"/>
      <c r="P13" s="31"/>
      <c r="Q13" s="86">
        <v>10</v>
      </c>
      <c r="R13" s="69">
        <v>9.5</v>
      </c>
      <c r="S13" s="76">
        <v>4</v>
      </c>
      <c r="T13" s="31"/>
      <c r="U13" s="86">
        <v>10</v>
      </c>
      <c r="V13" s="69">
        <v>9.5</v>
      </c>
      <c r="W13" s="76">
        <v>3.5</v>
      </c>
      <c r="X13" s="31"/>
      <c r="Y13" s="86">
        <v>10</v>
      </c>
      <c r="Z13" s="69">
        <v>9.5</v>
      </c>
      <c r="AA13" s="76">
        <v>3</v>
      </c>
      <c r="AC13" s="86">
        <v>10</v>
      </c>
      <c r="AD13" s="69">
        <v>9.5</v>
      </c>
      <c r="AE13" s="76">
        <v>3</v>
      </c>
      <c r="AG13" s="181">
        <v>10</v>
      </c>
      <c r="AH13" s="182">
        <v>10.5</v>
      </c>
      <c r="AI13" s="182"/>
      <c r="AJ13" s="183"/>
    </row>
    <row r="14" spans="1:36" x14ac:dyDescent="0.25">
      <c r="A14" s="86">
        <v>11</v>
      </c>
      <c r="B14" s="69">
        <v>9</v>
      </c>
      <c r="C14" s="76"/>
      <c r="D14" s="32"/>
      <c r="E14" s="90"/>
      <c r="F14" s="87"/>
      <c r="G14" s="79"/>
      <c r="H14" s="31"/>
      <c r="I14" s="90"/>
      <c r="J14" s="87"/>
      <c r="K14" s="79"/>
      <c r="L14" s="31"/>
      <c r="M14" s="90"/>
      <c r="N14" s="87"/>
      <c r="O14" s="79"/>
      <c r="P14" s="31"/>
      <c r="Q14" s="90"/>
      <c r="R14" s="87"/>
      <c r="S14" s="79"/>
      <c r="T14" s="31"/>
      <c r="U14" s="86">
        <v>11</v>
      </c>
      <c r="V14" s="69">
        <v>9</v>
      </c>
      <c r="W14" s="76">
        <v>3</v>
      </c>
      <c r="X14" s="31"/>
      <c r="Y14" s="86">
        <v>11</v>
      </c>
      <c r="Z14" s="69">
        <v>9</v>
      </c>
      <c r="AA14" s="76">
        <v>2.5</v>
      </c>
      <c r="AC14" s="86">
        <v>11</v>
      </c>
      <c r="AD14" s="69">
        <v>9</v>
      </c>
      <c r="AE14" s="76">
        <v>2.5</v>
      </c>
    </row>
    <row r="15" spans="1:36" ht="15.75" thickBot="1" x14ac:dyDescent="0.3">
      <c r="A15" s="84">
        <v>12</v>
      </c>
      <c r="B15" s="81">
        <v>8.5</v>
      </c>
      <c r="C15" s="77"/>
      <c r="D15" s="32"/>
      <c r="E15" s="91"/>
      <c r="F15" s="88"/>
      <c r="G15" s="78"/>
      <c r="H15" s="31"/>
      <c r="I15" s="91"/>
      <c r="J15" s="88"/>
      <c r="K15" s="78"/>
      <c r="L15" s="31"/>
      <c r="M15" s="91"/>
      <c r="N15" s="88"/>
      <c r="O15" s="78"/>
      <c r="P15" s="31"/>
      <c r="Q15" s="91"/>
      <c r="R15" s="88"/>
      <c r="S15" s="78"/>
      <c r="T15" s="31"/>
      <c r="U15" s="91"/>
      <c r="V15" s="88"/>
      <c r="W15" s="78"/>
      <c r="X15" s="31"/>
      <c r="Y15" s="84">
        <v>12</v>
      </c>
      <c r="Z15" s="81">
        <v>8.5</v>
      </c>
      <c r="AA15" s="77">
        <v>2</v>
      </c>
      <c r="AC15" s="84">
        <v>12</v>
      </c>
      <c r="AD15" s="81">
        <v>8.5</v>
      </c>
      <c r="AE15" s="77">
        <v>2</v>
      </c>
    </row>
    <row r="16" spans="1:36" x14ac:dyDescent="0.25">
      <c r="A16" s="32">
        <v>13</v>
      </c>
      <c r="B16" s="32">
        <v>8</v>
      </c>
      <c r="C16" s="32"/>
      <c r="D16" s="32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5"/>
      <c r="Z16" s="150"/>
      <c r="AA16" s="151"/>
      <c r="AC16" s="35">
        <v>13</v>
      </c>
      <c r="AD16" s="150">
        <v>8</v>
      </c>
      <c r="AE16" s="151">
        <v>1.5</v>
      </c>
    </row>
    <row r="17" spans="1:28" ht="15.75" thickBot="1" x14ac:dyDescent="0.3">
      <c r="A17" s="31"/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</row>
    <row r="18" spans="1:28" ht="15.75" thickBot="1" x14ac:dyDescent="0.3">
      <c r="A18" s="70"/>
      <c r="B18" s="71" t="s">
        <v>35</v>
      </c>
      <c r="C18" s="71"/>
      <c r="D18" s="71"/>
      <c r="E18" s="71"/>
      <c r="F18" s="71"/>
      <c r="G18" s="71"/>
      <c r="H18" s="71"/>
      <c r="I18" s="71"/>
      <c r="J18" s="71"/>
      <c r="K18" s="71"/>
      <c r="L18" s="71"/>
      <c r="M18" s="72"/>
      <c r="N18" s="31"/>
      <c r="O18" s="73"/>
      <c r="P18" s="74" t="s">
        <v>12</v>
      </c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5"/>
    </row>
    <row r="19" spans="1:28" ht="15.75" thickBot="1" x14ac:dyDescent="0.3">
      <c r="A19" s="38"/>
      <c r="B19" s="39" t="s">
        <v>13</v>
      </c>
      <c r="C19" s="40" t="s">
        <v>14</v>
      </c>
      <c r="D19" s="40" t="s">
        <v>15</v>
      </c>
      <c r="E19" s="40" t="s">
        <v>9</v>
      </c>
      <c r="F19" s="40" t="s">
        <v>8</v>
      </c>
      <c r="G19" s="40" t="s">
        <v>7</v>
      </c>
      <c r="H19" s="40" t="s">
        <v>6</v>
      </c>
      <c r="I19" s="40" t="s">
        <v>5</v>
      </c>
      <c r="J19" s="40" t="s">
        <v>4</v>
      </c>
      <c r="K19" s="40" t="s">
        <v>3</v>
      </c>
      <c r="L19" s="40" t="s">
        <v>2</v>
      </c>
      <c r="M19" s="41" t="s">
        <v>1</v>
      </c>
      <c r="N19" s="31"/>
      <c r="O19" s="220"/>
      <c r="P19" s="222" t="s">
        <v>11</v>
      </c>
      <c r="Q19" s="223"/>
      <c r="R19" s="223"/>
      <c r="S19" s="223"/>
      <c r="T19" s="223"/>
      <c r="U19" s="223"/>
      <c r="V19" s="223"/>
      <c r="W19" s="223"/>
      <c r="X19" s="223"/>
      <c r="Y19" s="223"/>
      <c r="Z19" s="224"/>
      <c r="AA19" s="30" t="s">
        <v>10</v>
      </c>
      <c r="AB19" s="184" t="s">
        <v>42</v>
      </c>
    </row>
    <row r="20" spans="1:28" ht="15.75" thickBot="1" x14ac:dyDescent="0.3">
      <c r="A20" s="42">
        <v>1</v>
      </c>
      <c r="B20" s="54">
        <v>1.3</v>
      </c>
      <c r="C20" s="43">
        <v>1.3</v>
      </c>
      <c r="D20" s="43">
        <v>1.2</v>
      </c>
      <c r="E20" s="43">
        <v>1.1000000000000001</v>
      </c>
      <c r="F20" s="43">
        <v>1</v>
      </c>
      <c r="G20" s="43">
        <v>0.9</v>
      </c>
      <c r="H20" s="43">
        <v>0.8</v>
      </c>
      <c r="I20" s="43">
        <v>0.7</v>
      </c>
      <c r="J20" s="43">
        <v>0.6</v>
      </c>
      <c r="K20" s="55">
        <v>0.6</v>
      </c>
      <c r="L20" s="55">
        <v>0.5</v>
      </c>
      <c r="M20" s="56">
        <v>0.5</v>
      </c>
      <c r="N20" s="31"/>
      <c r="O20" s="221"/>
      <c r="P20" s="110" t="s">
        <v>14</v>
      </c>
      <c r="Q20" s="111" t="s">
        <v>15</v>
      </c>
      <c r="R20" s="112" t="s">
        <v>9</v>
      </c>
      <c r="S20" s="37" t="s">
        <v>8</v>
      </c>
      <c r="T20" s="37" t="s">
        <v>7</v>
      </c>
      <c r="U20" s="37" t="s">
        <v>6</v>
      </c>
      <c r="V20" s="37" t="s">
        <v>5</v>
      </c>
      <c r="W20" s="37" t="s">
        <v>4</v>
      </c>
      <c r="X20" s="37" t="s">
        <v>3</v>
      </c>
      <c r="Y20" s="37" t="s">
        <v>2</v>
      </c>
      <c r="Z20" s="36" t="s">
        <v>1</v>
      </c>
      <c r="AA20" s="35"/>
      <c r="AB20" s="185"/>
    </row>
    <row r="21" spans="1:28" x14ac:dyDescent="0.25">
      <c r="A21" s="44">
        <v>2</v>
      </c>
      <c r="B21" s="45">
        <v>2.6</v>
      </c>
      <c r="C21" s="46">
        <v>2.5</v>
      </c>
      <c r="D21" s="46">
        <v>2.2999999999999998</v>
      </c>
      <c r="E21" s="46">
        <v>2.1</v>
      </c>
      <c r="F21" s="46">
        <v>1.9</v>
      </c>
      <c r="G21" s="46">
        <v>1.7000000000000002</v>
      </c>
      <c r="H21" s="46">
        <v>1.5</v>
      </c>
      <c r="I21" s="46">
        <v>1.2999999999999998</v>
      </c>
      <c r="J21" s="46">
        <f>J20+K20</f>
        <v>1.2</v>
      </c>
      <c r="K21" s="46">
        <f>K20+L20</f>
        <v>1.1000000000000001</v>
      </c>
      <c r="L21" s="46">
        <f>L20+M20</f>
        <v>1</v>
      </c>
      <c r="M21" s="48"/>
      <c r="N21" s="31"/>
      <c r="O21" s="113">
        <v>1.4</v>
      </c>
      <c r="P21" s="114">
        <v>1.3</v>
      </c>
      <c r="Q21" s="115">
        <v>1.3</v>
      </c>
      <c r="R21" s="116">
        <v>1.3</v>
      </c>
      <c r="S21" s="117">
        <v>1.2</v>
      </c>
      <c r="T21" s="117">
        <v>1.2</v>
      </c>
      <c r="U21" s="117">
        <v>1.1000000000000001</v>
      </c>
      <c r="V21" s="117">
        <v>1</v>
      </c>
      <c r="W21" s="117">
        <v>0.9</v>
      </c>
      <c r="X21" s="117">
        <v>0.8</v>
      </c>
      <c r="Y21" s="117">
        <v>0.7</v>
      </c>
      <c r="Z21" s="139">
        <v>0.7</v>
      </c>
      <c r="AA21" s="144">
        <v>0.7</v>
      </c>
      <c r="AB21" s="186">
        <v>0.5</v>
      </c>
    </row>
    <row r="22" spans="1:28" x14ac:dyDescent="0.25">
      <c r="A22" s="44">
        <v>3</v>
      </c>
      <c r="B22" s="45">
        <v>3.8</v>
      </c>
      <c r="C22" s="46">
        <v>3.6</v>
      </c>
      <c r="D22" s="46">
        <v>3.3</v>
      </c>
      <c r="E22" s="46">
        <v>3</v>
      </c>
      <c r="F22" s="46">
        <v>2.7</v>
      </c>
      <c r="G22" s="46">
        <v>2.4000000000000004</v>
      </c>
      <c r="H22" s="46">
        <v>2.1</v>
      </c>
      <c r="I22" s="46">
        <v>1.9</v>
      </c>
      <c r="J22" s="46">
        <f>J21+L20</f>
        <v>1.7</v>
      </c>
      <c r="K22" s="46">
        <f>K21+M20</f>
        <v>1.6</v>
      </c>
      <c r="L22" s="46"/>
      <c r="M22" s="48"/>
      <c r="N22" s="31"/>
      <c r="O22" s="118">
        <f>O21+P21</f>
        <v>2.7</v>
      </c>
      <c r="P22" s="119">
        <f>P21+Q21</f>
        <v>2.6</v>
      </c>
      <c r="Q22" s="120">
        <f>Q21+R21</f>
        <v>2.6</v>
      </c>
      <c r="R22" s="34">
        <f t="shared" ref="R22:Y22" si="0">R21+S21</f>
        <v>2.5</v>
      </c>
      <c r="S22" s="33">
        <f t="shared" si="0"/>
        <v>2.4</v>
      </c>
      <c r="T22" s="33">
        <f t="shared" si="0"/>
        <v>2.2999999999999998</v>
      </c>
      <c r="U22" s="33">
        <f t="shared" si="0"/>
        <v>2.1</v>
      </c>
      <c r="V22" s="33">
        <f t="shared" si="0"/>
        <v>1.9</v>
      </c>
      <c r="W22" s="33">
        <f t="shared" si="0"/>
        <v>1.7000000000000002</v>
      </c>
      <c r="X22" s="33">
        <f t="shared" si="0"/>
        <v>1.5</v>
      </c>
      <c r="Y22" s="33">
        <f t="shared" si="0"/>
        <v>1.4</v>
      </c>
      <c r="Z22" s="140"/>
      <c r="AA22" s="145">
        <v>1.4</v>
      </c>
      <c r="AB22" s="187">
        <v>1</v>
      </c>
    </row>
    <row r="23" spans="1:28" x14ac:dyDescent="0.25">
      <c r="A23" s="44">
        <v>4</v>
      </c>
      <c r="B23" s="45">
        <v>4.9000000000000004</v>
      </c>
      <c r="C23" s="46">
        <v>4.5999999999999996</v>
      </c>
      <c r="D23" s="46">
        <v>4.2</v>
      </c>
      <c r="E23" s="46">
        <v>3.8</v>
      </c>
      <c r="F23" s="46">
        <v>3.4000000000000004</v>
      </c>
      <c r="G23" s="46">
        <v>3.0000000000000004</v>
      </c>
      <c r="H23" s="46">
        <v>2.7</v>
      </c>
      <c r="I23" s="46">
        <v>2.4</v>
      </c>
      <c r="J23" s="46">
        <f>J22+M20</f>
        <v>2.2000000000000002</v>
      </c>
      <c r="K23" s="46"/>
      <c r="L23" s="46"/>
      <c r="M23" s="48"/>
      <c r="N23" s="31"/>
      <c r="O23" s="118">
        <f>O22+Q21</f>
        <v>4</v>
      </c>
      <c r="P23" s="119">
        <f t="shared" ref="P23:U23" si="1">P22+R21</f>
        <v>3.9000000000000004</v>
      </c>
      <c r="Q23" s="120">
        <f t="shared" si="1"/>
        <v>3.8</v>
      </c>
      <c r="R23" s="34">
        <f t="shared" si="1"/>
        <v>3.7</v>
      </c>
      <c r="S23" s="33">
        <f t="shared" si="1"/>
        <v>3.5</v>
      </c>
      <c r="T23" s="33">
        <f t="shared" si="1"/>
        <v>3.3</v>
      </c>
      <c r="U23" s="33">
        <f t="shared" si="1"/>
        <v>3</v>
      </c>
      <c r="V23" s="33">
        <f>V22+X21</f>
        <v>2.7</v>
      </c>
      <c r="W23" s="33">
        <f>W22+Y21</f>
        <v>2.4000000000000004</v>
      </c>
      <c r="X23" s="33">
        <f>X22+Z21</f>
        <v>2.2000000000000002</v>
      </c>
      <c r="Y23" s="33"/>
      <c r="Z23" s="140"/>
      <c r="AA23" s="145">
        <v>2.1</v>
      </c>
      <c r="AB23" s="187">
        <v>1.5</v>
      </c>
    </row>
    <row r="24" spans="1:28" x14ac:dyDescent="0.25">
      <c r="A24" s="44">
        <v>5</v>
      </c>
      <c r="B24" s="45">
        <v>5.9</v>
      </c>
      <c r="C24" s="46">
        <v>5.5</v>
      </c>
      <c r="D24" s="46">
        <f>D23+H20</f>
        <v>5</v>
      </c>
      <c r="E24" s="46">
        <v>4.5</v>
      </c>
      <c r="F24" s="46">
        <v>4</v>
      </c>
      <c r="G24" s="46">
        <v>3.6000000000000005</v>
      </c>
      <c r="H24" s="46">
        <v>3.2</v>
      </c>
      <c r="I24" s="46">
        <v>2.9</v>
      </c>
      <c r="J24" s="46"/>
      <c r="K24" s="46"/>
      <c r="L24" s="46"/>
      <c r="M24" s="48"/>
      <c r="N24" s="31"/>
      <c r="O24" s="118">
        <f>O23+R21</f>
        <v>5.3</v>
      </c>
      <c r="P24" s="119">
        <f>P23+S21</f>
        <v>5.1000000000000005</v>
      </c>
      <c r="Q24" s="120">
        <f>Q23+T21</f>
        <v>5</v>
      </c>
      <c r="R24" s="34">
        <f t="shared" ref="R24:W24" si="2">R23+U21</f>
        <v>4.8000000000000007</v>
      </c>
      <c r="S24" s="33">
        <f t="shared" si="2"/>
        <v>4.5</v>
      </c>
      <c r="T24" s="33">
        <f t="shared" si="2"/>
        <v>4.2</v>
      </c>
      <c r="U24" s="33">
        <f t="shared" si="2"/>
        <v>3.8</v>
      </c>
      <c r="V24" s="33">
        <f t="shared" si="2"/>
        <v>3.4000000000000004</v>
      </c>
      <c r="W24" s="33">
        <f t="shared" si="2"/>
        <v>3.1000000000000005</v>
      </c>
      <c r="X24" s="33"/>
      <c r="Y24" s="33"/>
      <c r="Z24" s="140"/>
      <c r="AA24" s="145">
        <v>2.8</v>
      </c>
      <c r="AB24" s="187">
        <v>2</v>
      </c>
    </row>
    <row r="25" spans="1:28" x14ac:dyDescent="0.25">
      <c r="A25" s="44">
        <v>6</v>
      </c>
      <c r="B25" s="45">
        <v>6.8000000000000007</v>
      </c>
      <c r="C25" s="46">
        <v>6.3</v>
      </c>
      <c r="D25" s="46">
        <v>5.7</v>
      </c>
      <c r="E25" s="46">
        <v>5.0999999999999996</v>
      </c>
      <c r="F25" s="46">
        <v>4.5999999999999996</v>
      </c>
      <c r="G25" s="46">
        <v>4.1000000000000005</v>
      </c>
      <c r="H25" s="46">
        <v>3.7</v>
      </c>
      <c r="I25" s="46"/>
      <c r="J25" s="46"/>
      <c r="K25" s="46"/>
      <c r="L25" s="46"/>
      <c r="M25" s="48"/>
      <c r="N25" s="31"/>
      <c r="O25" s="118">
        <f>O24+S21</f>
        <v>6.5</v>
      </c>
      <c r="P25" s="119">
        <f t="shared" ref="P25:V25" si="3">P24+T21</f>
        <v>6.3000000000000007</v>
      </c>
      <c r="Q25" s="120">
        <f t="shared" si="3"/>
        <v>6.1</v>
      </c>
      <c r="R25" s="34">
        <f t="shared" si="3"/>
        <v>5.8000000000000007</v>
      </c>
      <c r="S25" s="33">
        <f t="shared" si="3"/>
        <v>5.4</v>
      </c>
      <c r="T25" s="33">
        <f t="shared" si="3"/>
        <v>5</v>
      </c>
      <c r="U25" s="33">
        <f t="shared" si="3"/>
        <v>4.5</v>
      </c>
      <c r="V25" s="33">
        <f t="shared" si="3"/>
        <v>4.1000000000000005</v>
      </c>
      <c r="W25" s="33"/>
      <c r="X25" s="33"/>
      <c r="Y25" s="33"/>
      <c r="Z25" s="140"/>
      <c r="AA25" s="145">
        <v>3.5</v>
      </c>
      <c r="AB25" s="187">
        <v>2.5</v>
      </c>
    </row>
    <row r="26" spans="1:28" x14ac:dyDescent="0.25">
      <c r="A26" s="44">
        <v>7</v>
      </c>
      <c r="B26" s="45">
        <v>7.6000000000000005</v>
      </c>
      <c r="C26" s="46">
        <v>7</v>
      </c>
      <c r="D26" s="46">
        <v>6.3</v>
      </c>
      <c r="E26" s="46">
        <v>5.6999999999999993</v>
      </c>
      <c r="F26" s="46">
        <v>5.0999999999999996</v>
      </c>
      <c r="G26" s="46">
        <v>4.6000000000000005</v>
      </c>
      <c r="H26" s="46"/>
      <c r="I26" s="46"/>
      <c r="J26" s="46"/>
      <c r="K26" s="46"/>
      <c r="L26" s="46"/>
      <c r="M26" s="48"/>
      <c r="N26" s="31"/>
      <c r="O26" s="118">
        <f>O25+T21</f>
        <v>7.7</v>
      </c>
      <c r="P26" s="119">
        <f t="shared" ref="P26:U26" si="4">P25+U21</f>
        <v>7.4</v>
      </c>
      <c r="Q26" s="120">
        <f t="shared" si="4"/>
        <v>7.1</v>
      </c>
      <c r="R26" s="34">
        <f t="shared" si="4"/>
        <v>6.7000000000000011</v>
      </c>
      <c r="S26" s="33">
        <f t="shared" si="4"/>
        <v>6.2</v>
      </c>
      <c r="T26" s="33">
        <f t="shared" si="4"/>
        <v>5.7</v>
      </c>
      <c r="U26" s="33">
        <f t="shared" si="4"/>
        <v>5.2</v>
      </c>
      <c r="V26" s="33"/>
      <c r="W26" s="33"/>
      <c r="X26" s="33"/>
      <c r="Y26" s="33"/>
      <c r="Z26" s="140"/>
      <c r="AA26" s="145">
        <v>4.2</v>
      </c>
      <c r="AB26" s="187">
        <v>3</v>
      </c>
    </row>
    <row r="27" spans="1:28" x14ac:dyDescent="0.25">
      <c r="A27" s="44">
        <v>8</v>
      </c>
      <c r="B27" s="45">
        <v>8.3000000000000007</v>
      </c>
      <c r="C27" s="46">
        <v>7.6</v>
      </c>
      <c r="D27" s="46">
        <v>6.8999999999999995</v>
      </c>
      <c r="E27" s="46">
        <v>6.1999999999999993</v>
      </c>
      <c r="F27" s="46">
        <v>5.6</v>
      </c>
      <c r="G27" s="46"/>
      <c r="H27" s="46"/>
      <c r="I27" s="46"/>
      <c r="J27" s="46"/>
      <c r="K27" s="46"/>
      <c r="L27" s="46"/>
      <c r="M27" s="48"/>
      <c r="N27" s="31"/>
      <c r="O27" s="118">
        <f t="shared" ref="O27:T27" si="5">O26+U21</f>
        <v>8.8000000000000007</v>
      </c>
      <c r="P27" s="119">
        <f t="shared" si="5"/>
        <v>8.4</v>
      </c>
      <c r="Q27" s="120">
        <f t="shared" si="5"/>
        <v>8</v>
      </c>
      <c r="R27" s="34">
        <f t="shared" si="5"/>
        <v>7.5000000000000009</v>
      </c>
      <c r="S27" s="33">
        <f t="shared" si="5"/>
        <v>6.9</v>
      </c>
      <c r="T27" s="33">
        <f t="shared" si="5"/>
        <v>6.4</v>
      </c>
      <c r="U27" s="33"/>
      <c r="V27" s="33"/>
      <c r="W27" s="33"/>
      <c r="X27" s="33"/>
      <c r="Y27" s="33"/>
      <c r="Z27" s="140"/>
      <c r="AA27" s="145">
        <v>4.9000000000000004</v>
      </c>
      <c r="AB27" s="187">
        <v>3.5</v>
      </c>
    </row>
    <row r="28" spans="1:28" x14ac:dyDescent="0.25">
      <c r="A28" s="44">
        <v>9</v>
      </c>
      <c r="B28" s="45">
        <v>8.9</v>
      </c>
      <c r="C28" s="46">
        <v>8.1999999999999993</v>
      </c>
      <c r="D28" s="46">
        <v>7.3999999999999995</v>
      </c>
      <c r="E28" s="46">
        <v>6.6999999999999993</v>
      </c>
      <c r="F28" s="46"/>
      <c r="G28" s="46"/>
      <c r="H28" s="46"/>
      <c r="I28" s="46"/>
      <c r="J28" s="46"/>
      <c r="K28" s="46"/>
      <c r="L28" s="46"/>
      <c r="M28" s="48"/>
      <c r="N28" s="31"/>
      <c r="O28" s="118">
        <f>O27+V21</f>
        <v>9.8000000000000007</v>
      </c>
      <c r="P28" s="119">
        <f>P27+W21</f>
        <v>9.3000000000000007</v>
      </c>
      <c r="Q28" s="120">
        <f>Q27+X21</f>
        <v>8.8000000000000007</v>
      </c>
      <c r="R28" s="34">
        <f>R27+Y21</f>
        <v>8.2000000000000011</v>
      </c>
      <c r="S28" s="33">
        <f>S27+Z21</f>
        <v>7.6000000000000005</v>
      </c>
      <c r="T28" s="33"/>
      <c r="U28" s="33"/>
      <c r="V28" s="33"/>
      <c r="W28" s="33"/>
      <c r="X28" s="33"/>
      <c r="Y28" s="33"/>
      <c r="Z28" s="140"/>
      <c r="AA28" s="145">
        <v>5.6</v>
      </c>
      <c r="AB28" s="187">
        <v>4</v>
      </c>
    </row>
    <row r="29" spans="1:28" x14ac:dyDescent="0.25">
      <c r="A29" s="44">
        <v>10</v>
      </c>
      <c r="B29" s="45">
        <v>9.5</v>
      </c>
      <c r="C29" s="46">
        <v>8.6999999999999993</v>
      </c>
      <c r="D29" s="46">
        <v>7.8999999999999995</v>
      </c>
      <c r="E29" s="46"/>
      <c r="F29" s="46"/>
      <c r="G29" s="46"/>
      <c r="H29" s="46"/>
      <c r="I29" s="46"/>
      <c r="J29" s="46"/>
      <c r="K29" s="46"/>
      <c r="L29" s="46"/>
      <c r="M29" s="48"/>
      <c r="N29" s="31"/>
      <c r="O29" s="121">
        <f>O28+W21</f>
        <v>10.700000000000001</v>
      </c>
      <c r="P29" s="122">
        <f>P28+X21</f>
        <v>10.100000000000001</v>
      </c>
      <c r="Q29" s="123">
        <f>Q28+Y21</f>
        <v>9.5</v>
      </c>
      <c r="R29" s="124">
        <f>R28+Z21</f>
        <v>8.9</v>
      </c>
      <c r="S29" s="125"/>
      <c r="T29" s="125"/>
      <c r="U29" s="125"/>
      <c r="V29" s="125"/>
      <c r="W29" s="125"/>
      <c r="X29" s="125"/>
      <c r="Y29" s="125"/>
      <c r="Z29" s="141"/>
      <c r="AA29" s="145">
        <v>6.3</v>
      </c>
      <c r="AB29" s="187">
        <v>4.5</v>
      </c>
    </row>
    <row r="30" spans="1:28" x14ac:dyDescent="0.25">
      <c r="A30" s="44">
        <v>11</v>
      </c>
      <c r="B30" s="45">
        <v>10</v>
      </c>
      <c r="C30" s="46">
        <v>9.1999999999999993</v>
      </c>
      <c r="D30" s="46"/>
      <c r="E30" s="47"/>
      <c r="F30" s="47"/>
      <c r="G30" s="47"/>
      <c r="H30" s="47"/>
      <c r="I30" s="47"/>
      <c r="J30" s="47"/>
      <c r="K30" s="47"/>
      <c r="L30" s="47"/>
      <c r="M30" s="48"/>
      <c r="N30" s="31"/>
      <c r="O30" s="126">
        <f>O29+X21</f>
        <v>11.500000000000002</v>
      </c>
      <c r="P30" s="119">
        <f>P29+Y21</f>
        <v>10.8</v>
      </c>
      <c r="Q30" s="120">
        <f>Q29+Z21</f>
        <v>10.199999999999999</v>
      </c>
      <c r="R30" s="120"/>
      <c r="S30" s="127"/>
      <c r="T30" s="127"/>
      <c r="U30" s="127"/>
      <c r="V30" s="127"/>
      <c r="W30" s="127"/>
      <c r="X30" s="127"/>
      <c r="Y30" s="127"/>
      <c r="Z30" s="142"/>
      <c r="AA30" s="145">
        <v>7</v>
      </c>
      <c r="AB30" s="187">
        <v>5</v>
      </c>
    </row>
    <row r="31" spans="1:28" ht="15.75" thickBot="1" x14ac:dyDescent="0.3">
      <c r="A31" s="49">
        <v>12</v>
      </c>
      <c r="B31" s="50">
        <v>10.5</v>
      </c>
      <c r="C31" s="51"/>
      <c r="D31" s="51"/>
      <c r="E31" s="52"/>
      <c r="F31" s="52"/>
      <c r="G31" s="52"/>
      <c r="H31" s="52"/>
      <c r="I31" s="52"/>
      <c r="J31" s="52"/>
      <c r="K31" s="52"/>
      <c r="L31" s="52"/>
      <c r="M31" s="53"/>
      <c r="N31" s="31"/>
      <c r="O31" s="128">
        <f>O30+Y21</f>
        <v>12.200000000000001</v>
      </c>
      <c r="P31" s="129">
        <f>P30+Z21</f>
        <v>11.5</v>
      </c>
      <c r="Q31" s="130"/>
      <c r="R31" s="130"/>
      <c r="S31" s="131"/>
      <c r="T31" s="131"/>
      <c r="U31" s="131"/>
      <c r="V31" s="131"/>
      <c r="W31" s="131"/>
      <c r="X31" s="131"/>
      <c r="Y31" s="131"/>
      <c r="Z31" s="143"/>
      <c r="AA31" s="146">
        <v>7.7</v>
      </c>
      <c r="AB31" s="188">
        <v>5.5</v>
      </c>
    </row>
    <row r="32" spans="1:28" x14ac:dyDescent="0.25">
      <c r="O32">
        <f>O31+Z21</f>
        <v>12.9</v>
      </c>
    </row>
    <row r="34" spans="5:25" x14ac:dyDescent="0.25">
      <c r="E34" s="32"/>
      <c r="F34" s="31"/>
      <c r="G34" s="31"/>
      <c r="H34" s="31"/>
      <c r="I34" s="32"/>
      <c r="J34" s="31"/>
      <c r="K34" s="31"/>
      <c r="L34" s="31"/>
      <c r="M34" s="32"/>
      <c r="N34" s="31"/>
      <c r="O34" s="31"/>
      <c r="P34" s="31"/>
      <c r="Q34" s="32"/>
      <c r="R34" s="31"/>
      <c r="S34" s="31"/>
      <c r="T34" s="31"/>
      <c r="U34" s="32"/>
      <c r="V34" s="31"/>
      <c r="W34" s="31"/>
      <c r="X34" s="31"/>
      <c r="Y34" s="32"/>
    </row>
  </sheetData>
  <mergeCells count="11">
    <mergeCell ref="AG2:AJ2"/>
    <mergeCell ref="AD2:AE2"/>
    <mergeCell ref="O19:O20"/>
    <mergeCell ref="Z2:AA2"/>
    <mergeCell ref="B2:C2"/>
    <mergeCell ref="F2:G2"/>
    <mergeCell ref="N2:O2"/>
    <mergeCell ref="R2:S2"/>
    <mergeCell ref="V2:W2"/>
    <mergeCell ref="J2:K2"/>
    <mergeCell ref="P19:Z19"/>
  </mergeCells>
  <pageMargins left="0.75" right="0.75" top="1" bottom="1" header="0.5" footer="0.5"/>
  <pageSetup paperSize="9" scale="33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66"/>
  <sheetViews>
    <sheetView tabSelected="1" zoomScale="80" zoomScaleNormal="80" zoomScalePageLayoutView="90" workbookViewId="0">
      <selection activeCell="B6" sqref="B6:AB19"/>
    </sheetView>
  </sheetViews>
  <sheetFormatPr defaultColWidth="8.85546875" defaultRowHeight="15" x14ac:dyDescent="0.2"/>
  <cols>
    <col min="1" max="1" width="6.5703125" style="1" customWidth="1"/>
    <col min="2" max="2" width="49.7109375" style="2" customWidth="1"/>
    <col min="3" max="3" width="8.28515625" style="2" customWidth="1"/>
    <col min="4" max="5" width="4.42578125" style="15" customWidth="1"/>
    <col min="6" max="8" width="5.28515625" style="16" customWidth="1"/>
    <col min="9" max="9" width="4.42578125" style="15" customWidth="1"/>
    <col min="10" max="12" width="5.28515625" style="16" customWidth="1"/>
    <col min="13" max="13" width="6.85546875" style="16" customWidth="1"/>
    <col min="14" max="14" width="6.42578125" style="16" customWidth="1"/>
    <col min="15" max="15" width="5.42578125" style="16" customWidth="1"/>
    <col min="16" max="18" width="6.42578125" style="16" customWidth="1"/>
    <col min="19" max="19" width="5.140625" style="16" customWidth="1"/>
    <col min="20" max="22" width="6.42578125" style="16" customWidth="1"/>
    <col min="23" max="23" width="5.85546875" style="16" customWidth="1"/>
    <col min="24" max="25" width="6.42578125" style="16" customWidth="1"/>
    <col min="26" max="26" width="4.7109375" style="16" hidden="1" customWidth="1"/>
    <col min="27" max="27" width="10.7109375" style="16" hidden="1" customWidth="1"/>
    <col min="28" max="28" width="10.7109375" style="16" customWidth="1"/>
    <col min="29" max="270" width="8.85546875" style="1"/>
    <col min="271" max="271" width="5.28515625" style="1" customWidth="1"/>
    <col min="272" max="272" width="25" style="1" customWidth="1"/>
    <col min="273" max="273" width="8.28515625" style="1" customWidth="1"/>
    <col min="274" max="274" width="4.42578125" style="1" customWidth="1"/>
    <col min="275" max="276" width="5.28515625" style="1" customWidth="1"/>
    <col min="277" max="277" width="0" style="1" hidden="1" customWidth="1"/>
    <col min="278" max="278" width="6.7109375" style="1" customWidth="1"/>
    <col min="279" max="279" width="7.42578125" style="1" customWidth="1"/>
    <col min="280" max="281" width="7.7109375" style="1" customWidth="1"/>
    <col min="282" max="283" width="0" style="1" hidden="1" customWidth="1"/>
    <col min="284" max="284" width="10.7109375" style="1" customWidth="1"/>
    <col min="285" max="526" width="8.85546875" style="1"/>
    <col min="527" max="527" width="5.28515625" style="1" customWidth="1"/>
    <col min="528" max="528" width="25" style="1" customWidth="1"/>
    <col min="529" max="529" width="8.28515625" style="1" customWidth="1"/>
    <col min="530" max="530" width="4.42578125" style="1" customWidth="1"/>
    <col min="531" max="532" width="5.28515625" style="1" customWidth="1"/>
    <col min="533" max="533" width="0" style="1" hidden="1" customWidth="1"/>
    <col min="534" max="534" width="6.7109375" style="1" customWidth="1"/>
    <col min="535" max="535" width="7.42578125" style="1" customWidth="1"/>
    <col min="536" max="537" width="7.7109375" style="1" customWidth="1"/>
    <col min="538" max="539" width="0" style="1" hidden="1" customWidth="1"/>
    <col min="540" max="540" width="10.7109375" style="1" customWidth="1"/>
    <col min="541" max="782" width="8.85546875" style="1"/>
    <col min="783" max="783" width="5.28515625" style="1" customWidth="1"/>
    <col min="784" max="784" width="25" style="1" customWidth="1"/>
    <col min="785" max="785" width="8.28515625" style="1" customWidth="1"/>
    <col min="786" max="786" width="4.42578125" style="1" customWidth="1"/>
    <col min="787" max="788" width="5.28515625" style="1" customWidth="1"/>
    <col min="789" max="789" width="0" style="1" hidden="1" customWidth="1"/>
    <col min="790" max="790" width="6.7109375" style="1" customWidth="1"/>
    <col min="791" max="791" width="7.42578125" style="1" customWidth="1"/>
    <col min="792" max="793" width="7.7109375" style="1" customWidth="1"/>
    <col min="794" max="795" width="0" style="1" hidden="1" customWidth="1"/>
    <col min="796" max="796" width="10.7109375" style="1" customWidth="1"/>
    <col min="797" max="1038" width="8.85546875" style="1"/>
    <col min="1039" max="1039" width="5.28515625" style="1" customWidth="1"/>
    <col min="1040" max="1040" width="25" style="1" customWidth="1"/>
    <col min="1041" max="1041" width="8.28515625" style="1" customWidth="1"/>
    <col min="1042" max="1042" width="4.42578125" style="1" customWidth="1"/>
    <col min="1043" max="1044" width="5.28515625" style="1" customWidth="1"/>
    <col min="1045" max="1045" width="0" style="1" hidden="1" customWidth="1"/>
    <col min="1046" max="1046" width="6.7109375" style="1" customWidth="1"/>
    <col min="1047" max="1047" width="7.42578125" style="1" customWidth="1"/>
    <col min="1048" max="1049" width="7.7109375" style="1" customWidth="1"/>
    <col min="1050" max="1051" width="0" style="1" hidden="1" customWidth="1"/>
    <col min="1052" max="1052" width="10.7109375" style="1" customWidth="1"/>
    <col min="1053" max="1294" width="8.85546875" style="1"/>
    <col min="1295" max="1295" width="5.28515625" style="1" customWidth="1"/>
    <col min="1296" max="1296" width="25" style="1" customWidth="1"/>
    <col min="1297" max="1297" width="8.28515625" style="1" customWidth="1"/>
    <col min="1298" max="1298" width="4.42578125" style="1" customWidth="1"/>
    <col min="1299" max="1300" width="5.28515625" style="1" customWidth="1"/>
    <col min="1301" max="1301" width="0" style="1" hidden="1" customWidth="1"/>
    <col min="1302" max="1302" width="6.7109375" style="1" customWidth="1"/>
    <col min="1303" max="1303" width="7.42578125" style="1" customWidth="1"/>
    <col min="1304" max="1305" width="7.7109375" style="1" customWidth="1"/>
    <col min="1306" max="1307" width="0" style="1" hidden="1" customWidth="1"/>
    <col min="1308" max="1308" width="10.7109375" style="1" customWidth="1"/>
    <col min="1309" max="1550" width="8.85546875" style="1"/>
    <col min="1551" max="1551" width="5.28515625" style="1" customWidth="1"/>
    <col min="1552" max="1552" width="25" style="1" customWidth="1"/>
    <col min="1553" max="1553" width="8.28515625" style="1" customWidth="1"/>
    <col min="1554" max="1554" width="4.42578125" style="1" customWidth="1"/>
    <col min="1555" max="1556" width="5.28515625" style="1" customWidth="1"/>
    <col min="1557" max="1557" width="0" style="1" hidden="1" customWidth="1"/>
    <col min="1558" max="1558" width="6.7109375" style="1" customWidth="1"/>
    <col min="1559" max="1559" width="7.42578125" style="1" customWidth="1"/>
    <col min="1560" max="1561" width="7.7109375" style="1" customWidth="1"/>
    <col min="1562" max="1563" width="0" style="1" hidden="1" customWidth="1"/>
    <col min="1564" max="1564" width="10.7109375" style="1" customWidth="1"/>
    <col min="1565" max="1806" width="8.85546875" style="1"/>
    <col min="1807" max="1807" width="5.28515625" style="1" customWidth="1"/>
    <col min="1808" max="1808" width="25" style="1" customWidth="1"/>
    <col min="1809" max="1809" width="8.28515625" style="1" customWidth="1"/>
    <col min="1810" max="1810" width="4.42578125" style="1" customWidth="1"/>
    <col min="1811" max="1812" width="5.28515625" style="1" customWidth="1"/>
    <col min="1813" max="1813" width="0" style="1" hidden="1" customWidth="1"/>
    <col min="1814" max="1814" width="6.7109375" style="1" customWidth="1"/>
    <col min="1815" max="1815" width="7.42578125" style="1" customWidth="1"/>
    <col min="1816" max="1817" width="7.7109375" style="1" customWidth="1"/>
    <col min="1818" max="1819" width="0" style="1" hidden="1" customWidth="1"/>
    <col min="1820" max="1820" width="10.7109375" style="1" customWidth="1"/>
    <col min="1821" max="2062" width="8.85546875" style="1"/>
    <col min="2063" max="2063" width="5.28515625" style="1" customWidth="1"/>
    <col min="2064" max="2064" width="25" style="1" customWidth="1"/>
    <col min="2065" max="2065" width="8.28515625" style="1" customWidth="1"/>
    <col min="2066" max="2066" width="4.42578125" style="1" customWidth="1"/>
    <col min="2067" max="2068" width="5.28515625" style="1" customWidth="1"/>
    <col min="2069" max="2069" width="0" style="1" hidden="1" customWidth="1"/>
    <col min="2070" max="2070" width="6.7109375" style="1" customWidth="1"/>
    <col min="2071" max="2071" width="7.42578125" style="1" customWidth="1"/>
    <col min="2072" max="2073" width="7.7109375" style="1" customWidth="1"/>
    <col min="2074" max="2075" width="0" style="1" hidden="1" customWidth="1"/>
    <col min="2076" max="2076" width="10.7109375" style="1" customWidth="1"/>
    <col min="2077" max="2318" width="8.85546875" style="1"/>
    <col min="2319" max="2319" width="5.28515625" style="1" customWidth="1"/>
    <col min="2320" max="2320" width="25" style="1" customWidth="1"/>
    <col min="2321" max="2321" width="8.28515625" style="1" customWidth="1"/>
    <col min="2322" max="2322" width="4.42578125" style="1" customWidth="1"/>
    <col min="2323" max="2324" width="5.28515625" style="1" customWidth="1"/>
    <col min="2325" max="2325" width="0" style="1" hidden="1" customWidth="1"/>
    <col min="2326" max="2326" width="6.7109375" style="1" customWidth="1"/>
    <col min="2327" max="2327" width="7.42578125" style="1" customWidth="1"/>
    <col min="2328" max="2329" width="7.7109375" style="1" customWidth="1"/>
    <col min="2330" max="2331" width="0" style="1" hidden="1" customWidth="1"/>
    <col min="2332" max="2332" width="10.7109375" style="1" customWidth="1"/>
    <col min="2333" max="2574" width="8.85546875" style="1"/>
    <col min="2575" max="2575" width="5.28515625" style="1" customWidth="1"/>
    <col min="2576" max="2576" width="25" style="1" customWidth="1"/>
    <col min="2577" max="2577" width="8.28515625" style="1" customWidth="1"/>
    <col min="2578" max="2578" width="4.42578125" style="1" customWidth="1"/>
    <col min="2579" max="2580" width="5.28515625" style="1" customWidth="1"/>
    <col min="2581" max="2581" width="0" style="1" hidden="1" customWidth="1"/>
    <col min="2582" max="2582" width="6.7109375" style="1" customWidth="1"/>
    <col min="2583" max="2583" width="7.42578125" style="1" customWidth="1"/>
    <col min="2584" max="2585" width="7.7109375" style="1" customWidth="1"/>
    <col min="2586" max="2587" width="0" style="1" hidden="1" customWidth="1"/>
    <col min="2588" max="2588" width="10.7109375" style="1" customWidth="1"/>
    <col min="2589" max="2830" width="8.85546875" style="1"/>
    <col min="2831" max="2831" width="5.28515625" style="1" customWidth="1"/>
    <col min="2832" max="2832" width="25" style="1" customWidth="1"/>
    <col min="2833" max="2833" width="8.28515625" style="1" customWidth="1"/>
    <col min="2834" max="2834" width="4.42578125" style="1" customWidth="1"/>
    <col min="2835" max="2836" width="5.28515625" style="1" customWidth="1"/>
    <col min="2837" max="2837" width="0" style="1" hidden="1" customWidth="1"/>
    <col min="2838" max="2838" width="6.7109375" style="1" customWidth="1"/>
    <col min="2839" max="2839" width="7.42578125" style="1" customWidth="1"/>
    <col min="2840" max="2841" width="7.7109375" style="1" customWidth="1"/>
    <col min="2842" max="2843" width="0" style="1" hidden="1" customWidth="1"/>
    <col min="2844" max="2844" width="10.7109375" style="1" customWidth="1"/>
    <col min="2845" max="3086" width="8.85546875" style="1"/>
    <col min="3087" max="3087" width="5.28515625" style="1" customWidth="1"/>
    <col min="3088" max="3088" width="25" style="1" customWidth="1"/>
    <col min="3089" max="3089" width="8.28515625" style="1" customWidth="1"/>
    <col min="3090" max="3090" width="4.42578125" style="1" customWidth="1"/>
    <col min="3091" max="3092" width="5.28515625" style="1" customWidth="1"/>
    <col min="3093" max="3093" width="0" style="1" hidden="1" customWidth="1"/>
    <col min="3094" max="3094" width="6.7109375" style="1" customWidth="1"/>
    <col min="3095" max="3095" width="7.42578125" style="1" customWidth="1"/>
    <col min="3096" max="3097" width="7.7109375" style="1" customWidth="1"/>
    <col min="3098" max="3099" width="0" style="1" hidden="1" customWidth="1"/>
    <col min="3100" max="3100" width="10.7109375" style="1" customWidth="1"/>
    <col min="3101" max="3342" width="8.85546875" style="1"/>
    <col min="3343" max="3343" width="5.28515625" style="1" customWidth="1"/>
    <col min="3344" max="3344" width="25" style="1" customWidth="1"/>
    <col min="3345" max="3345" width="8.28515625" style="1" customWidth="1"/>
    <col min="3346" max="3346" width="4.42578125" style="1" customWidth="1"/>
    <col min="3347" max="3348" width="5.28515625" style="1" customWidth="1"/>
    <col min="3349" max="3349" width="0" style="1" hidden="1" customWidth="1"/>
    <col min="3350" max="3350" width="6.7109375" style="1" customWidth="1"/>
    <col min="3351" max="3351" width="7.42578125" style="1" customWidth="1"/>
    <col min="3352" max="3353" width="7.7109375" style="1" customWidth="1"/>
    <col min="3354" max="3355" width="0" style="1" hidden="1" customWidth="1"/>
    <col min="3356" max="3356" width="10.7109375" style="1" customWidth="1"/>
    <col min="3357" max="3598" width="8.85546875" style="1"/>
    <col min="3599" max="3599" width="5.28515625" style="1" customWidth="1"/>
    <col min="3600" max="3600" width="25" style="1" customWidth="1"/>
    <col min="3601" max="3601" width="8.28515625" style="1" customWidth="1"/>
    <col min="3602" max="3602" width="4.42578125" style="1" customWidth="1"/>
    <col min="3603" max="3604" width="5.28515625" style="1" customWidth="1"/>
    <col min="3605" max="3605" width="0" style="1" hidden="1" customWidth="1"/>
    <col min="3606" max="3606" width="6.7109375" style="1" customWidth="1"/>
    <col min="3607" max="3607" width="7.42578125" style="1" customWidth="1"/>
    <col min="3608" max="3609" width="7.7109375" style="1" customWidth="1"/>
    <col min="3610" max="3611" width="0" style="1" hidden="1" customWidth="1"/>
    <col min="3612" max="3612" width="10.7109375" style="1" customWidth="1"/>
    <col min="3613" max="3854" width="8.85546875" style="1"/>
    <col min="3855" max="3855" width="5.28515625" style="1" customWidth="1"/>
    <col min="3856" max="3856" width="25" style="1" customWidth="1"/>
    <col min="3857" max="3857" width="8.28515625" style="1" customWidth="1"/>
    <col min="3858" max="3858" width="4.42578125" style="1" customWidth="1"/>
    <col min="3859" max="3860" width="5.28515625" style="1" customWidth="1"/>
    <col min="3861" max="3861" width="0" style="1" hidden="1" customWidth="1"/>
    <col min="3862" max="3862" width="6.7109375" style="1" customWidth="1"/>
    <col min="3863" max="3863" width="7.42578125" style="1" customWidth="1"/>
    <col min="3864" max="3865" width="7.7109375" style="1" customWidth="1"/>
    <col min="3866" max="3867" width="0" style="1" hidden="1" customWidth="1"/>
    <col min="3868" max="3868" width="10.7109375" style="1" customWidth="1"/>
    <col min="3869" max="4110" width="8.85546875" style="1"/>
    <col min="4111" max="4111" width="5.28515625" style="1" customWidth="1"/>
    <col min="4112" max="4112" width="25" style="1" customWidth="1"/>
    <col min="4113" max="4113" width="8.28515625" style="1" customWidth="1"/>
    <col min="4114" max="4114" width="4.42578125" style="1" customWidth="1"/>
    <col min="4115" max="4116" width="5.28515625" style="1" customWidth="1"/>
    <col min="4117" max="4117" width="0" style="1" hidden="1" customWidth="1"/>
    <col min="4118" max="4118" width="6.7109375" style="1" customWidth="1"/>
    <col min="4119" max="4119" width="7.42578125" style="1" customWidth="1"/>
    <col min="4120" max="4121" width="7.7109375" style="1" customWidth="1"/>
    <col min="4122" max="4123" width="0" style="1" hidden="1" customWidth="1"/>
    <col min="4124" max="4124" width="10.7109375" style="1" customWidth="1"/>
    <col min="4125" max="4366" width="8.85546875" style="1"/>
    <col min="4367" max="4367" width="5.28515625" style="1" customWidth="1"/>
    <col min="4368" max="4368" width="25" style="1" customWidth="1"/>
    <col min="4369" max="4369" width="8.28515625" style="1" customWidth="1"/>
    <col min="4370" max="4370" width="4.42578125" style="1" customWidth="1"/>
    <col min="4371" max="4372" width="5.28515625" style="1" customWidth="1"/>
    <col min="4373" max="4373" width="0" style="1" hidden="1" customWidth="1"/>
    <col min="4374" max="4374" width="6.7109375" style="1" customWidth="1"/>
    <col min="4375" max="4375" width="7.42578125" style="1" customWidth="1"/>
    <col min="4376" max="4377" width="7.7109375" style="1" customWidth="1"/>
    <col min="4378" max="4379" width="0" style="1" hidden="1" customWidth="1"/>
    <col min="4380" max="4380" width="10.7109375" style="1" customWidth="1"/>
    <col min="4381" max="4622" width="8.85546875" style="1"/>
    <col min="4623" max="4623" width="5.28515625" style="1" customWidth="1"/>
    <col min="4624" max="4624" width="25" style="1" customWidth="1"/>
    <col min="4625" max="4625" width="8.28515625" style="1" customWidth="1"/>
    <col min="4626" max="4626" width="4.42578125" style="1" customWidth="1"/>
    <col min="4627" max="4628" width="5.28515625" style="1" customWidth="1"/>
    <col min="4629" max="4629" width="0" style="1" hidden="1" customWidth="1"/>
    <col min="4630" max="4630" width="6.7109375" style="1" customWidth="1"/>
    <col min="4631" max="4631" width="7.42578125" style="1" customWidth="1"/>
    <col min="4632" max="4633" width="7.7109375" style="1" customWidth="1"/>
    <col min="4634" max="4635" width="0" style="1" hidden="1" customWidth="1"/>
    <col min="4636" max="4636" width="10.7109375" style="1" customWidth="1"/>
    <col min="4637" max="4878" width="8.85546875" style="1"/>
    <col min="4879" max="4879" width="5.28515625" style="1" customWidth="1"/>
    <col min="4880" max="4880" width="25" style="1" customWidth="1"/>
    <col min="4881" max="4881" width="8.28515625" style="1" customWidth="1"/>
    <col min="4882" max="4882" width="4.42578125" style="1" customWidth="1"/>
    <col min="4883" max="4884" width="5.28515625" style="1" customWidth="1"/>
    <col min="4885" max="4885" width="0" style="1" hidden="1" customWidth="1"/>
    <col min="4886" max="4886" width="6.7109375" style="1" customWidth="1"/>
    <col min="4887" max="4887" width="7.42578125" style="1" customWidth="1"/>
    <col min="4888" max="4889" width="7.7109375" style="1" customWidth="1"/>
    <col min="4890" max="4891" width="0" style="1" hidden="1" customWidth="1"/>
    <col min="4892" max="4892" width="10.7109375" style="1" customWidth="1"/>
    <col min="4893" max="5134" width="8.85546875" style="1"/>
    <col min="5135" max="5135" width="5.28515625" style="1" customWidth="1"/>
    <col min="5136" max="5136" width="25" style="1" customWidth="1"/>
    <col min="5137" max="5137" width="8.28515625" style="1" customWidth="1"/>
    <col min="5138" max="5138" width="4.42578125" style="1" customWidth="1"/>
    <col min="5139" max="5140" width="5.28515625" style="1" customWidth="1"/>
    <col min="5141" max="5141" width="0" style="1" hidden="1" customWidth="1"/>
    <col min="5142" max="5142" width="6.7109375" style="1" customWidth="1"/>
    <col min="5143" max="5143" width="7.42578125" style="1" customWidth="1"/>
    <col min="5144" max="5145" width="7.7109375" style="1" customWidth="1"/>
    <col min="5146" max="5147" width="0" style="1" hidden="1" customWidth="1"/>
    <col min="5148" max="5148" width="10.7109375" style="1" customWidth="1"/>
    <col min="5149" max="5390" width="8.85546875" style="1"/>
    <col min="5391" max="5391" width="5.28515625" style="1" customWidth="1"/>
    <col min="5392" max="5392" width="25" style="1" customWidth="1"/>
    <col min="5393" max="5393" width="8.28515625" style="1" customWidth="1"/>
    <col min="5394" max="5394" width="4.42578125" style="1" customWidth="1"/>
    <col min="5395" max="5396" width="5.28515625" style="1" customWidth="1"/>
    <col min="5397" max="5397" width="0" style="1" hidden="1" customWidth="1"/>
    <col min="5398" max="5398" width="6.7109375" style="1" customWidth="1"/>
    <col min="5399" max="5399" width="7.42578125" style="1" customWidth="1"/>
    <col min="5400" max="5401" width="7.7109375" style="1" customWidth="1"/>
    <col min="5402" max="5403" width="0" style="1" hidden="1" customWidth="1"/>
    <col min="5404" max="5404" width="10.7109375" style="1" customWidth="1"/>
    <col min="5405" max="5646" width="8.85546875" style="1"/>
    <col min="5647" max="5647" width="5.28515625" style="1" customWidth="1"/>
    <col min="5648" max="5648" width="25" style="1" customWidth="1"/>
    <col min="5649" max="5649" width="8.28515625" style="1" customWidth="1"/>
    <col min="5650" max="5650" width="4.42578125" style="1" customWidth="1"/>
    <col min="5651" max="5652" width="5.28515625" style="1" customWidth="1"/>
    <col min="5653" max="5653" width="0" style="1" hidden="1" customWidth="1"/>
    <col min="5654" max="5654" width="6.7109375" style="1" customWidth="1"/>
    <col min="5655" max="5655" width="7.42578125" style="1" customWidth="1"/>
    <col min="5656" max="5657" width="7.7109375" style="1" customWidth="1"/>
    <col min="5658" max="5659" width="0" style="1" hidden="1" customWidth="1"/>
    <col min="5660" max="5660" width="10.7109375" style="1" customWidth="1"/>
    <col min="5661" max="5902" width="8.85546875" style="1"/>
    <col min="5903" max="5903" width="5.28515625" style="1" customWidth="1"/>
    <col min="5904" max="5904" width="25" style="1" customWidth="1"/>
    <col min="5905" max="5905" width="8.28515625" style="1" customWidth="1"/>
    <col min="5906" max="5906" width="4.42578125" style="1" customWidth="1"/>
    <col min="5907" max="5908" width="5.28515625" style="1" customWidth="1"/>
    <col min="5909" max="5909" width="0" style="1" hidden="1" customWidth="1"/>
    <col min="5910" max="5910" width="6.7109375" style="1" customWidth="1"/>
    <col min="5911" max="5911" width="7.42578125" style="1" customWidth="1"/>
    <col min="5912" max="5913" width="7.7109375" style="1" customWidth="1"/>
    <col min="5914" max="5915" width="0" style="1" hidden="1" customWidth="1"/>
    <col min="5916" max="5916" width="10.7109375" style="1" customWidth="1"/>
    <col min="5917" max="6158" width="8.85546875" style="1"/>
    <col min="6159" max="6159" width="5.28515625" style="1" customWidth="1"/>
    <col min="6160" max="6160" width="25" style="1" customWidth="1"/>
    <col min="6161" max="6161" width="8.28515625" style="1" customWidth="1"/>
    <col min="6162" max="6162" width="4.42578125" style="1" customWidth="1"/>
    <col min="6163" max="6164" width="5.28515625" style="1" customWidth="1"/>
    <col min="6165" max="6165" width="0" style="1" hidden="1" customWidth="1"/>
    <col min="6166" max="6166" width="6.7109375" style="1" customWidth="1"/>
    <col min="6167" max="6167" width="7.42578125" style="1" customWidth="1"/>
    <col min="6168" max="6169" width="7.7109375" style="1" customWidth="1"/>
    <col min="6170" max="6171" width="0" style="1" hidden="1" customWidth="1"/>
    <col min="6172" max="6172" width="10.7109375" style="1" customWidth="1"/>
    <col min="6173" max="6414" width="8.85546875" style="1"/>
    <col min="6415" max="6415" width="5.28515625" style="1" customWidth="1"/>
    <col min="6416" max="6416" width="25" style="1" customWidth="1"/>
    <col min="6417" max="6417" width="8.28515625" style="1" customWidth="1"/>
    <col min="6418" max="6418" width="4.42578125" style="1" customWidth="1"/>
    <col min="6419" max="6420" width="5.28515625" style="1" customWidth="1"/>
    <col min="6421" max="6421" width="0" style="1" hidden="1" customWidth="1"/>
    <col min="6422" max="6422" width="6.7109375" style="1" customWidth="1"/>
    <col min="6423" max="6423" width="7.42578125" style="1" customWidth="1"/>
    <col min="6424" max="6425" width="7.7109375" style="1" customWidth="1"/>
    <col min="6426" max="6427" width="0" style="1" hidden="1" customWidth="1"/>
    <col min="6428" max="6428" width="10.7109375" style="1" customWidth="1"/>
    <col min="6429" max="6670" width="8.85546875" style="1"/>
    <col min="6671" max="6671" width="5.28515625" style="1" customWidth="1"/>
    <col min="6672" max="6672" width="25" style="1" customWidth="1"/>
    <col min="6673" max="6673" width="8.28515625" style="1" customWidth="1"/>
    <col min="6674" max="6674" width="4.42578125" style="1" customWidth="1"/>
    <col min="6675" max="6676" width="5.28515625" style="1" customWidth="1"/>
    <col min="6677" max="6677" width="0" style="1" hidden="1" customWidth="1"/>
    <col min="6678" max="6678" width="6.7109375" style="1" customWidth="1"/>
    <col min="6679" max="6679" width="7.42578125" style="1" customWidth="1"/>
    <col min="6680" max="6681" width="7.7109375" style="1" customWidth="1"/>
    <col min="6682" max="6683" width="0" style="1" hidden="1" customWidth="1"/>
    <col min="6684" max="6684" width="10.7109375" style="1" customWidth="1"/>
    <col min="6685" max="6926" width="8.85546875" style="1"/>
    <col min="6927" max="6927" width="5.28515625" style="1" customWidth="1"/>
    <col min="6928" max="6928" width="25" style="1" customWidth="1"/>
    <col min="6929" max="6929" width="8.28515625" style="1" customWidth="1"/>
    <col min="6930" max="6930" width="4.42578125" style="1" customWidth="1"/>
    <col min="6931" max="6932" width="5.28515625" style="1" customWidth="1"/>
    <col min="6933" max="6933" width="0" style="1" hidden="1" customWidth="1"/>
    <col min="6934" max="6934" width="6.7109375" style="1" customWidth="1"/>
    <col min="6935" max="6935" width="7.42578125" style="1" customWidth="1"/>
    <col min="6936" max="6937" width="7.7109375" style="1" customWidth="1"/>
    <col min="6938" max="6939" width="0" style="1" hidden="1" customWidth="1"/>
    <col min="6940" max="6940" width="10.7109375" style="1" customWidth="1"/>
    <col min="6941" max="7182" width="8.85546875" style="1"/>
    <col min="7183" max="7183" width="5.28515625" style="1" customWidth="1"/>
    <col min="7184" max="7184" width="25" style="1" customWidth="1"/>
    <col min="7185" max="7185" width="8.28515625" style="1" customWidth="1"/>
    <col min="7186" max="7186" width="4.42578125" style="1" customWidth="1"/>
    <col min="7187" max="7188" width="5.28515625" style="1" customWidth="1"/>
    <col min="7189" max="7189" width="0" style="1" hidden="1" customWidth="1"/>
    <col min="7190" max="7190" width="6.7109375" style="1" customWidth="1"/>
    <col min="7191" max="7191" width="7.42578125" style="1" customWidth="1"/>
    <col min="7192" max="7193" width="7.7109375" style="1" customWidth="1"/>
    <col min="7194" max="7195" width="0" style="1" hidden="1" customWidth="1"/>
    <col min="7196" max="7196" width="10.7109375" style="1" customWidth="1"/>
    <col min="7197" max="7438" width="8.85546875" style="1"/>
    <col min="7439" max="7439" width="5.28515625" style="1" customWidth="1"/>
    <col min="7440" max="7440" width="25" style="1" customWidth="1"/>
    <col min="7441" max="7441" width="8.28515625" style="1" customWidth="1"/>
    <col min="7442" max="7442" width="4.42578125" style="1" customWidth="1"/>
    <col min="7443" max="7444" width="5.28515625" style="1" customWidth="1"/>
    <col min="7445" max="7445" width="0" style="1" hidden="1" customWidth="1"/>
    <col min="7446" max="7446" width="6.7109375" style="1" customWidth="1"/>
    <col min="7447" max="7447" width="7.42578125" style="1" customWidth="1"/>
    <col min="7448" max="7449" width="7.7109375" style="1" customWidth="1"/>
    <col min="7450" max="7451" width="0" style="1" hidden="1" customWidth="1"/>
    <col min="7452" max="7452" width="10.7109375" style="1" customWidth="1"/>
    <col min="7453" max="7694" width="8.85546875" style="1"/>
    <col min="7695" max="7695" width="5.28515625" style="1" customWidth="1"/>
    <col min="7696" max="7696" width="25" style="1" customWidth="1"/>
    <col min="7697" max="7697" width="8.28515625" style="1" customWidth="1"/>
    <col min="7698" max="7698" width="4.42578125" style="1" customWidth="1"/>
    <col min="7699" max="7700" width="5.28515625" style="1" customWidth="1"/>
    <col min="7701" max="7701" width="0" style="1" hidden="1" customWidth="1"/>
    <col min="7702" max="7702" width="6.7109375" style="1" customWidth="1"/>
    <col min="7703" max="7703" width="7.42578125" style="1" customWidth="1"/>
    <col min="7704" max="7705" width="7.7109375" style="1" customWidth="1"/>
    <col min="7706" max="7707" width="0" style="1" hidden="1" customWidth="1"/>
    <col min="7708" max="7708" width="10.7109375" style="1" customWidth="1"/>
    <col min="7709" max="7950" width="8.85546875" style="1"/>
    <col min="7951" max="7951" width="5.28515625" style="1" customWidth="1"/>
    <col min="7952" max="7952" width="25" style="1" customWidth="1"/>
    <col min="7953" max="7953" width="8.28515625" style="1" customWidth="1"/>
    <col min="7954" max="7954" width="4.42578125" style="1" customWidth="1"/>
    <col min="7955" max="7956" width="5.28515625" style="1" customWidth="1"/>
    <col min="7957" max="7957" width="0" style="1" hidden="1" customWidth="1"/>
    <col min="7958" max="7958" width="6.7109375" style="1" customWidth="1"/>
    <col min="7959" max="7959" width="7.42578125" style="1" customWidth="1"/>
    <col min="7960" max="7961" width="7.7109375" style="1" customWidth="1"/>
    <col min="7962" max="7963" width="0" style="1" hidden="1" customWidth="1"/>
    <col min="7964" max="7964" width="10.7109375" style="1" customWidth="1"/>
    <col min="7965" max="8206" width="8.85546875" style="1"/>
    <col min="8207" max="8207" width="5.28515625" style="1" customWidth="1"/>
    <col min="8208" max="8208" width="25" style="1" customWidth="1"/>
    <col min="8209" max="8209" width="8.28515625" style="1" customWidth="1"/>
    <col min="8210" max="8210" width="4.42578125" style="1" customWidth="1"/>
    <col min="8211" max="8212" width="5.28515625" style="1" customWidth="1"/>
    <col min="8213" max="8213" width="0" style="1" hidden="1" customWidth="1"/>
    <col min="8214" max="8214" width="6.7109375" style="1" customWidth="1"/>
    <col min="8215" max="8215" width="7.42578125" style="1" customWidth="1"/>
    <col min="8216" max="8217" width="7.7109375" style="1" customWidth="1"/>
    <col min="8218" max="8219" width="0" style="1" hidden="1" customWidth="1"/>
    <col min="8220" max="8220" width="10.7109375" style="1" customWidth="1"/>
    <col min="8221" max="8462" width="8.85546875" style="1"/>
    <col min="8463" max="8463" width="5.28515625" style="1" customWidth="1"/>
    <col min="8464" max="8464" width="25" style="1" customWidth="1"/>
    <col min="8465" max="8465" width="8.28515625" style="1" customWidth="1"/>
    <col min="8466" max="8466" width="4.42578125" style="1" customWidth="1"/>
    <col min="8467" max="8468" width="5.28515625" style="1" customWidth="1"/>
    <col min="8469" max="8469" width="0" style="1" hidden="1" customWidth="1"/>
    <col min="8470" max="8470" width="6.7109375" style="1" customWidth="1"/>
    <col min="8471" max="8471" width="7.42578125" style="1" customWidth="1"/>
    <col min="8472" max="8473" width="7.7109375" style="1" customWidth="1"/>
    <col min="8474" max="8475" width="0" style="1" hidden="1" customWidth="1"/>
    <col min="8476" max="8476" width="10.7109375" style="1" customWidth="1"/>
    <col min="8477" max="8718" width="8.85546875" style="1"/>
    <col min="8719" max="8719" width="5.28515625" style="1" customWidth="1"/>
    <col min="8720" max="8720" width="25" style="1" customWidth="1"/>
    <col min="8721" max="8721" width="8.28515625" style="1" customWidth="1"/>
    <col min="8722" max="8722" width="4.42578125" style="1" customWidth="1"/>
    <col min="8723" max="8724" width="5.28515625" style="1" customWidth="1"/>
    <col min="8725" max="8725" width="0" style="1" hidden="1" customWidth="1"/>
    <col min="8726" max="8726" width="6.7109375" style="1" customWidth="1"/>
    <col min="8727" max="8727" width="7.42578125" style="1" customWidth="1"/>
    <col min="8728" max="8729" width="7.7109375" style="1" customWidth="1"/>
    <col min="8730" max="8731" width="0" style="1" hidden="1" customWidth="1"/>
    <col min="8732" max="8732" width="10.7109375" style="1" customWidth="1"/>
    <col min="8733" max="8974" width="8.85546875" style="1"/>
    <col min="8975" max="8975" width="5.28515625" style="1" customWidth="1"/>
    <col min="8976" max="8976" width="25" style="1" customWidth="1"/>
    <col min="8977" max="8977" width="8.28515625" style="1" customWidth="1"/>
    <col min="8978" max="8978" width="4.42578125" style="1" customWidth="1"/>
    <col min="8979" max="8980" width="5.28515625" style="1" customWidth="1"/>
    <col min="8981" max="8981" width="0" style="1" hidden="1" customWidth="1"/>
    <col min="8982" max="8982" width="6.7109375" style="1" customWidth="1"/>
    <col min="8983" max="8983" width="7.42578125" style="1" customWidth="1"/>
    <col min="8984" max="8985" width="7.7109375" style="1" customWidth="1"/>
    <col min="8986" max="8987" width="0" style="1" hidden="1" customWidth="1"/>
    <col min="8988" max="8988" width="10.7109375" style="1" customWidth="1"/>
    <col min="8989" max="9230" width="8.85546875" style="1"/>
    <col min="9231" max="9231" width="5.28515625" style="1" customWidth="1"/>
    <col min="9232" max="9232" width="25" style="1" customWidth="1"/>
    <col min="9233" max="9233" width="8.28515625" style="1" customWidth="1"/>
    <col min="9234" max="9234" width="4.42578125" style="1" customWidth="1"/>
    <col min="9235" max="9236" width="5.28515625" style="1" customWidth="1"/>
    <col min="9237" max="9237" width="0" style="1" hidden="1" customWidth="1"/>
    <col min="9238" max="9238" width="6.7109375" style="1" customWidth="1"/>
    <col min="9239" max="9239" width="7.42578125" style="1" customWidth="1"/>
    <col min="9240" max="9241" width="7.7109375" style="1" customWidth="1"/>
    <col min="9242" max="9243" width="0" style="1" hidden="1" customWidth="1"/>
    <col min="9244" max="9244" width="10.7109375" style="1" customWidth="1"/>
    <col min="9245" max="9486" width="8.85546875" style="1"/>
    <col min="9487" max="9487" width="5.28515625" style="1" customWidth="1"/>
    <col min="9488" max="9488" width="25" style="1" customWidth="1"/>
    <col min="9489" max="9489" width="8.28515625" style="1" customWidth="1"/>
    <col min="9490" max="9490" width="4.42578125" style="1" customWidth="1"/>
    <col min="9491" max="9492" width="5.28515625" style="1" customWidth="1"/>
    <col min="9493" max="9493" width="0" style="1" hidden="1" customWidth="1"/>
    <col min="9494" max="9494" width="6.7109375" style="1" customWidth="1"/>
    <col min="9495" max="9495" width="7.42578125" style="1" customWidth="1"/>
    <col min="9496" max="9497" width="7.7109375" style="1" customWidth="1"/>
    <col min="9498" max="9499" width="0" style="1" hidden="1" customWidth="1"/>
    <col min="9500" max="9500" width="10.7109375" style="1" customWidth="1"/>
    <col min="9501" max="9742" width="8.85546875" style="1"/>
    <col min="9743" max="9743" width="5.28515625" style="1" customWidth="1"/>
    <col min="9744" max="9744" width="25" style="1" customWidth="1"/>
    <col min="9745" max="9745" width="8.28515625" style="1" customWidth="1"/>
    <col min="9746" max="9746" width="4.42578125" style="1" customWidth="1"/>
    <col min="9747" max="9748" width="5.28515625" style="1" customWidth="1"/>
    <col min="9749" max="9749" width="0" style="1" hidden="1" customWidth="1"/>
    <col min="9750" max="9750" width="6.7109375" style="1" customWidth="1"/>
    <col min="9751" max="9751" width="7.42578125" style="1" customWidth="1"/>
    <col min="9752" max="9753" width="7.7109375" style="1" customWidth="1"/>
    <col min="9754" max="9755" width="0" style="1" hidden="1" customWidth="1"/>
    <col min="9756" max="9756" width="10.7109375" style="1" customWidth="1"/>
    <col min="9757" max="9998" width="8.85546875" style="1"/>
    <col min="9999" max="9999" width="5.28515625" style="1" customWidth="1"/>
    <col min="10000" max="10000" width="25" style="1" customWidth="1"/>
    <col min="10001" max="10001" width="8.28515625" style="1" customWidth="1"/>
    <col min="10002" max="10002" width="4.42578125" style="1" customWidth="1"/>
    <col min="10003" max="10004" width="5.28515625" style="1" customWidth="1"/>
    <col min="10005" max="10005" width="0" style="1" hidden="1" customWidth="1"/>
    <col min="10006" max="10006" width="6.7109375" style="1" customWidth="1"/>
    <col min="10007" max="10007" width="7.42578125" style="1" customWidth="1"/>
    <col min="10008" max="10009" width="7.7109375" style="1" customWidth="1"/>
    <col min="10010" max="10011" width="0" style="1" hidden="1" customWidth="1"/>
    <col min="10012" max="10012" width="10.7109375" style="1" customWidth="1"/>
    <col min="10013" max="10254" width="8.85546875" style="1"/>
    <col min="10255" max="10255" width="5.28515625" style="1" customWidth="1"/>
    <col min="10256" max="10256" width="25" style="1" customWidth="1"/>
    <col min="10257" max="10257" width="8.28515625" style="1" customWidth="1"/>
    <col min="10258" max="10258" width="4.42578125" style="1" customWidth="1"/>
    <col min="10259" max="10260" width="5.28515625" style="1" customWidth="1"/>
    <col min="10261" max="10261" width="0" style="1" hidden="1" customWidth="1"/>
    <col min="10262" max="10262" width="6.7109375" style="1" customWidth="1"/>
    <col min="10263" max="10263" width="7.42578125" style="1" customWidth="1"/>
    <col min="10264" max="10265" width="7.7109375" style="1" customWidth="1"/>
    <col min="10266" max="10267" width="0" style="1" hidden="1" customWidth="1"/>
    <col min="10268" max="10268" width="10.7109375" style="1" customWidth="1"/>
    <col min="10269" max="10510" width="8.85546875" style="1"/>
    <col min="10511" max="10511" width="5.28515625" style="1" customWidth="1"/>
    <col min="10512" max="10512" width="25" style="1" customWidth="1"/>
    <col min="10513" max="10513" width="8.28515625" style="1" customWidth="1"/>
    <col min="10514" max="10514" width="4.42578125" style="1" customWidth="1"/>
    <col min="10515" max="10516" width="5.28515625" style="1" customWidth="1"/>
    <col min="10517" max="10517" width="0" style="1" hidden="1" customWidth="1"/>
    <col min="10518" max="10518" width="6.7109375" style="1" customWidth="1"/>
    <col min="10519" max="10519" width="7.42578125" style="1" customWidth="1"/>
    <col min="10520" max="10521" width="7.7109375" style="1" customWidth="1"/>
    <col min="10522" max="10523" width="0" style="1" hidden="1" customWidth="1"/>
    <col min="10524" max="10524" width="10.7109375" style="1" customWidth="1"/>
    <col min="10525" max="10766" width="8.85546875" style="1"/>
    <col min="10767" max="10767" width="5.28515625" style="1" customWidth="1"/>
    <col min="10768" max="10768" width="25" style="1" customWidth="1"/>
    <col min="10769" max="10769" width="8.28515625" style="1" customWidth="1"/>
    <col min="10770" max="10770" width="4.42578125" style="1" customWidth="1"/>
    <col min="10771" max="10772" width="5.28515625" style="1" customWidth="1"/>
    <col min="10773" max="10773" width="0" style="1" hidden="1" customWidth="1"/>
    <col min="10774" max="10774" width="6.7109375" style="1" customWidth="1"/>
    <col min="10775" max="10775" width="7.42578125" style="1" customWidth="1"/>
    <col min="10776" max="10777" width="7.7109375" style="1" customWidth="1"/>
    <col min="10778" max="10779" width="0" style="1" hidden="1" customWidth="1"/>
    <col min="10780" max="10780" width="10.7109375" style="1" customWidth="1"/>
    <col min="10781" max="11022" width="8.85546875" style="1"/>
    <col min="11023" max="11023" width="5.28515625" style="1" customWidth="1"/>
    <col min="11024" max="11024" width="25" style="1" customWidth="1"/>
    <col min="11025" max="11025" width="8.28515625" style="1" customWidth="1"/>
    <col min="11026" max="11026" width="4.42578125" style="1" customWidth="1"/>
    <col min="11027" max="11028" width="5.28515625" style="1" customWidth="1"/>
    <col min="11029" max="11029" width="0" style="1" hidden="1" customWidth="1"/>
    <col min="11030" max="11030" width="6.7109375" style="1" customWidth="1"/>
    <col min="11031" max="11031" width="7.42578125" style="1" customWidth="1"/>
    <col min="11032" max="11033" width="7.7109375" style="1" customWidth="1"/>
    <col min="11034" max="11035" width="0" style="1" hidden="1" customWidth="1"/>
    <col min="11036" max="11036" width="10.7109375" style="1" customWidth="1"/>
    <col min="11037" max="11278" width="8.85546875" style="1"/>
    <col min="11279" max="11279" width="5.28515625" style="1" customWidth="1"/>
    <col min="11280" max="11280" width="25" style="1" customWidth="1"/>
    <col min="11281" max="11281" width="8.28515625" style="1" customWidth="1"/>
    <col min="11282" max="11282" width="4.42578125" style="1" customWidth="1"/>
    <col min="11283" max="11284" width="5.28515625" style="1" customWidth="1"/>
    <col min="11285" max="11285" width="0" style="1" hidden="1" customWidth="1"/>
    <col min="11286" max="11286" width="6.7109375" style="1" customWidth="1"/>
    <col min="11287" max="11287" width="7.42578125" style="1" customWidth="1"/>
    <col min="11288" max="11289" width="7.7109375" style="1" customWidth="1"/>
    <col min="11290" max="11291" width="0" style="1" hidden="1" customWidth="1"/>
    <col min="11292" max="11292" width="10.7109375" style="1" customWidth="1"/>
    <col min="11293" max="11534" width="8.85546875" style="1"/>
    <col min="11535" max="11535" width="5.28515625" style="1" customWidth="1"/>
    <col min="11536" max="11536" width="25" style="1" customWidth="1"/>
    <col min="11537" max="11537" width="8.28515625" style="1" customWidth="1"/>
    <col min="11538" max="11538" width="4.42578125" style="1" customWidth="1"/>
    <col min="11539" max="11540" width="5.28515625" style="1" customWidth="1"/>
    <col min="11541" max="11541" width="0" style="1" hidden="1" customWidth="1"/>
    <col min="11542" max="11542" width="6.7109375" style="1" customWidth="1"/>
    <col min="11543" max="11543" width="7.42578125" style="1" customWidth="1"/>
    <col min="11544" max="11545" width="7.7109375" style="1" customWidth="1"/>
    <col min="11546" max="11547" width="0" style="1" hidden="1" customWidth="1"/>
    <col min="11548" max="11548" width="10.7109375" style="1" customWidth="1"/>
    <col min="11549" max="11790" width="8.85546875" style="1"/>
    <col min="11791" max="11791" width="5.28515625" style="1" customWidth="1"/>
    <col min="11792" max="11792" width="25" style="1" customWidth="1"/>
    <col min="11793" max="11793" width="8.28515625" style="1" customWidth="1"/>
    <col min="11794" max="11794" width="4.42578125" style="1" customWidth="1"/>
    <col min="11795" max="11796" width="5.28515625" style="1" customWidth="1"/>
    <col min="11797" max="11797" width="0" style="1" hidden="1" customWidth="1"/>
    <col min="11798" max="11798" width="6.7109375" style="1" customWidth="1"/>
    <col min="11799" max="11799" width="7.42578125" style="1" customWidth="1"/>
    <col min="11800" max="11801" width="7.7109375" style="1" customWidth="1"/>
    <col min="11802" max="11803" width="0" style="1" hidden="1" customWidth="1"/>
    <col min="11804" max="11804" width="10.7109375" style="1" customWidth="1"/>
    <col min="11805" max="12046" width="8.85546875" style="1"/>
    <col min="12047" max="12047" width="5.28515625" style="1" customWidth="1"/>
    <col min="12048" max="12048" width="25" style="1" customWidth="1"/>
    <col min="12049" max="12049" width="8.28515625" style="1" customWidth="1"/>
    <col min="12050" max="12050" width="4.42578125" style="1" customWidth="1"/>
    <col min="12051" max="12052" width="5.28515625" style="1" customWidth="1"/>
    <col min="12053" max="12053" width="0" style="1" hidden="1" customWidth="1"/>
    <col min="12054" max="12054" width="6.7109375" style="1" customWidth="1"/>
    <col min="12055" max="12055" width="7.42578125" style="1" customWidth="1"/>
    <col min="12056" max="12057" width="7.7109375" style="1" customWidth="1"/>
    <col min="12058" max="12059" width="0" style="1" hidden="1" customWidth="1"/>
    <col min="12060" max="12060" width="10.7109375" style="1" customWidth="1"/>
    <col min="12061" max="12302" width="8.85546875" style="1"/>
    <col min="12303" max="12303" width="5.28515625" style="1" customWidth="1"/>
    <col min="12304" max="12304" width="25" style="1" customWidth="1"/>
    <col min="12305" max="12305" width="8.28515625" style="1" customWidth="1"/>
    <col min="12306" max="12306" width="4.42578125" style="1" customWidth="1"/>
    <col min="12307" max="12308" width="5.28515625" style="1" customWidth="1"/>
    <col min="12309" max="12309" width="0" style="1" hidden="1" customWidth="1"/>
    <col min="12310" max="12310" width="6.7109375" style="1" customWidth="1"/>
    <col min="12311" max="12311" width="7.42578125" style="1" customWidth="1"/>
    <col min="12312" max="12313" width="7.7109375" style="1" customWidth="1"/>
    <col min="12314" max="12315" width="0" style="1" hidden="1" customWidth="1"/>
    <col min="12316" max="12316" width="10.7109375" style="1" customWidth="1"/>
    <col min="12317" max="12558" width="8.85546875" style="1"/>
    <col min="12559" max="12559" width="5.28515625" style="1" customWidth="1"/>
    <col min="12560" max="12560" width="25" style="1" customWidth="1"/>
    <col min="12561" max="12561" width="8.28515625" style="1" customWidth="1"/>
    <col min="12562" max="12562" width="4.42578125" style="1" customWidth="1"/>
    <col min="12563" max="12564" width="5.28515625" style="1" customWidth="1"/>
    <col min="12565" max="12565" width="0" style="1" hidden="1" customWidth="1"/>
    <col min="12566" max="12566" width="6.7109375" style="1" customWidth="1"/>
    <col min="12567" max="12567" width="7.42578125" style="1" customWidth="1"/>
    <col min="12568" max="12569" width="7.7109375" style="1" customWidth="1"/>
    <col min="12570" max="12571" width="0" style="1" hidden="1" customWidth="1"/>
    <col min="12572" max="12572" width="10.7109375" style="1" customWidth="1"/>
    <col min="12573" max="12814" width="8.85546875" style="1"/>
    <col min="12815" max="12815" width="5.28515625" style="1" customWidth="1"/>
    <col min="12816" max="12816" width="25" style="1" customWidth="1"/>
    <col min="12817" max="12817" width="8.28515625" style="1" customWidth="1"/>
    <col min="12818" max="12818" width="4.42578125" style="1" customWidth="1"/>
    <col min="12819" max="12820" width="5.28515625" style="1" customWidth="1"/>
    <col min="12821" max="12821" width="0" style="1" hidden="1" customWidth="1"/>
    <col min="12822" max="12822" width="6.7109375" style="1" customWidth="1"/>
    <col min="12823" max="12823" width="7.42578125" style="1" customWidth="1"/>
    <col min="12824" max="12825" width="7.7109375" style="1" customWidth="1"/>
    <col min="12826" max="12827" width="0" style="1" hidden="1" customWidth="1"/>
    <col min="12828" max="12828" width="10.7109375" style="1" customWidth="1"/>
    <col min="12829" max="13070" width="8.85546875" style="1"/>
    <col min="13071" max="13071" width="5.28515625" style="1" customWidth="1"/>
    <col min="13072" max="13072" width="25" style="1" customWidth="1"/>
    <col min="13073" max="13073" width="8.28515625" style="1" customWidth="1"/>
    <col min="13074" max="13074" width="4.42578125" style="1" customWidth="1"/>
    <col min="13075" max="13076" width="5.28515625" style="1" customWidth="1"/>
    <col min="13077" max="13077" width="0" style="1" hidden="1" customWidth="1"/>
    <col min="13078" max="13078" width="6.7109375" style="1" customWidth="1"/>
    <col min="13079" max="13079" width="7.42578125" style="1" customWidth="1"/>
    <col min="13080" max="13081" width="7.7109375" style="1" customWidth="1"/>
    <col min="13082" max="13083" width="0" style="1" hidden="1" customWidth="1"/>
    <col min="13084" max="13084" width="10.7109375" style="1" customWidth="1"/>
    <col min="13085" max="13326" width="8.85546875" style="1"/>
    <col min="13327" max="13327" width="5.28515625" style="1" customWidth="1"/>
    <col min="13328" max="13328" width="25" style="1" customWidth="1"/>
    <col min="13329" max="13329" width="8.28515625" style="1" customWidth="1"/>
    <col min="13330" max="13330" width="4.42578125" style="1" customWidth="1"/>
    <col min="13331" max="13332" width="5.28515625" style="1" customWidth="1"/>
    <col min="13333" max="13333" width="0" style="1" hidden="1" customWidth="1"/>
    <col min="13334" max="13334" width="6.7109375" style="1" customWidth="1"/>
    <col min="13335" max="13335" width="7.42578125" style="1" customWidth="1"/>
    <col min="13336" max="13337" width="7.7109375" style="1" customWidth="1"/>
    <col min="13338" max="13339" width="0" style="1" hidden="1" customWidth="1"/>
    <col min="13340" max="13340" width="10.7109375" style="1" customWidth="1"/>
    <col min="13341" max="13582" width="8.85546875" style="1"/>
    <col min="13583" max="13583" width="5.28515625" style="1" customWidth="1"/>
    <col min="13584" max="13584" width="25" style="1" customWidth="1"/>
    <col min="13585" max="13585" width="8.28515625" style="1" customWidth="1"/>
    <col min="13586" max="13586" width="4.42578125" style="1" customWidth="1"/>
    <col min="13587" max="13588" width="5.28515625" style="1" customWidth="1"/>
    <col min="13589" max="13589" width="0" style="1" hidden="1" customWidth="1"/>
    <col min="13590" max="13590" width="6.7109375" style="1" customWidth="1"/>
    <col min="13591" max="13591" width="7.42578125" style="1" customWidth="1"/>
    <col min="13592" max="13593" width="7.7109375" style="1" customWidth="1"/>
    <col min="13594" max="13595" width="0" style="1" hidden="1" customWidth="1"/>
    <col min="13596" max="13596" width="10.7109375" style="1" customWidth="1"/>
    <col min="13597" max="13838" width="8.85546875" style="1"/>
    <col min="13839" max="13839" width="5.28515625" style="1" customWidth="1"/>
    <col min="13840" max="13840" width="25" style="1" customWidth="1"/>
    <col min="13841" max="13841" width="8.28515625" style="1" customWidth="1"/>
    <col min="13842" max="13842" width="4.42578125" style="1" customWidth="1"/>
    <col min="13843" max="13844" width="5.28515625" style="1" customWidth="1"/>
    <col min="13845" max="13845" width="0" style="1" hidden="1" customWidth="1"/>
    <col min="13846" max="13846" width="6.7109375" style="1" customWidth="1"/>
    <col min="13847" max="13847" width="7.42578125" style="1" customWidth="1"/>
    <col min="13848" max="13849" width="7.7109375" style="1" customWidth="1"/>
    <col min="13850" max="13851" width="0" style="1" hidden="1" customWidth="1"/>
    <col min="13852" max="13852" width="10.7109375" style="1" customWidth="1"/>
    <col min="13853" max="14094" width="8.85546875" style="1"/>
    <col min="14095" max="14095" width="5.28515625" style="1" customWidth="1"/>
    <col min="14096" max="14096" width="25" style="1" customWidth="1"/>
    <col min="14097" max="14097" width="8.28515625" style="1" customWidth="1"/>
    <col min="14098" max="14098" width="4.42578125" style="1" customWidth="1"/>
    <col min="14099" max="14100" width="5.28515625" style="1" customWidth="1"/>
    <col min="14101" max="14101" width="0" style="1" hidden="1" customWidth="1"/>
    <col min="14102" max="14102" width="6.7109375" style="1" customWidth="1"/>
    <col min="14103" max="14103" width="7.42578125" style="1" customWidth="1"/>
    <col min="14104" max="14105" width="7.7109375" style="1" customWidth="1"/>
    <col min="14106" max="14107" width="0" style="1" hidden="1" customWidth="1"/>
    <col min="14108" max="14108" width="10.7109375" style="1" customWidth="1"/>
    <col min="14109" max="14350" width="8.85546875" style="1"/>
    <col min="14351" max="14351" width="5.28515625" style="1" customWidth="1"/>
    <col min="14352" max="14352" width="25" style="1" customWidth="1"/>
    <col min="14353" max="14353" width="8.28515625" style="1" customWidth="1"/>
    <col min="14354" max="14354" width="4.42578125" style="1" customWidth="1"/>
    <col min="14355" max="14356" width="5.28515625" style="1" customWidth="1"/>
    <col min="14357" max="14357" width="0" style="1" hidden="1" customWidth="1"/>
    <col min="14358" max="14358" width="6.7109375" style="1" customWidth="1"/>
    <col min="14359" max="14359" width="7.42578125" style="1" customWidth="1"/>
    <col min="14360" max="14361" width="7.7109375" style="1" customWidth="1"/>
    <col min="14362" max="14363" width="0" style="1" hidden="1" customWidth="1"/>
    <col min="14364" max="14364" width="10.7109375" style="1" customWidth="1"/>
    <col min="14365" max="14606" width="8.85546875" style="1"/>
    <col min="14607" max="14607" width="5.28515625" style="1" customWidth="1"/>
    <col min="14608" max="14608" width="25" style="1" customWidth="1"/>
    <col min="14609" max="14609" width="8.28515625" style="1" customWidth="1"/>
    <col min="14610" max="14610" width="4.42578125" style="1" customWidth="1"/>
    <col min="14611" max="14612" width="5.28515625" style="1" customWidth="1"/>
    <col min="14613" max="14613" width="0" style="1" hidden="1" customWidth="1"/>
    <col min="14614" max="14614" width="6.7109375" style="1" customWidth="1"/>
    <col min="14615" max="14615" width="7.42578125" style="1" customWidth="1"/>
    <col min="14616" max="14617" width="7.7109375" style="1" customWidth="1"/>
    <col min="14618" max="14619" width="0" style="1" hidden="1" customWidth="1"/>
    <col min="14620" max="14620" width="10.7109375" style="1" customWidth="1"/>
    <col min="14621" max="14862" width="8.85546875" style="1"/>
    <col min="14863" max="14863" width="5.28515625" style="1" customWidth="1"/>
    <col min="14864" max="14864" width="25" style="1" customWidth="1"/>
    <col min="14865" max="14865" width="8.28515625" style="1" customWidth="1"/>
    <col min="14866" max="14866" width="4.42578125" style="1" customWidth="1"/>
    <col min="14867" max="14868" width="5.28515625" style="1" customWidth="1"/>
    <col min="14869" max="14869" width="0" style="1" hidden="1" customWidth="1"/>
    <col min="14870" max="14870" width="6.7109375" style="1" customWidth="1"/>
    <col min="14871" max="14871" width="7.42578125" style="1" customWidth="1"/>
    <col min="14872" max="14873" width="7.7109375" style="1" customWidth="1"/>
    <col min="14874" max="14875" width="0" style="1" hidden="1" customWidth="1"/>
    <col min="14876" max="14876" width="10.7109375" style="1" customWidth="1"/>
    <col min="14877" max="15118" width="8.85546875" style="1"/>
    <col min="15119" max="15119" width="5.28515625" style="1" customWidth="1"/>
    <col min="15120" max="15120" width="25" style="1" customWidth="1"/>
    <col min="15121" max="15121" width="8.28515625" style="1" customWidth="1"/>
    <col min="15122" max="15122" width="4.42578125" style="1" customWidth="1"/>
    <col min="15123" max="15124" width="5.28515625" style="1" customWidth="1"/>
    <col min="15125" max="15125" width="0" style="1" hidden="1" customWidth="1"/>
    <col min="15126" max="15126" width="6.7109375" style="1" customWidth="1"/>
    <col min="15127" max="15127" width="7.42578125" style="1" customWidth="1"/>
    <col min="15128" max="15129" width="7.7109375" style="1" customWidth="1"/>
    <col min="15130" max="15131" width="0" style="1" hidden="1" customWidth="1"/>
    <col min="15132" max="15132" width="10.7109375" style="1" customWidth="1"/>
    <col min="15133" max="15374" width="8.85546875" style="1"/>
    <col min="15375" max="15375" width="5.28515625" style="1" customWidth="1"/>
    <col min="15376" max="15376" width="25" style="1" customWidth="1"/>
    <col min="15377" max="15377" width="8.28515625" style="1" customWidth="1"/>
    <col min="15378" max="15378" width="4.42578125" style="1" customWidth="1"/>
    <col min="15379" max="15380" width="5.28515625" style="1" customWidth="1"/>
    <col min="15381" max="15381" width="0" style="1" hidden="1" customWidth="1"/>
    <col min="15382" max="15382" width="6.7109375" style="1" customWidth="1"/>
    <col min="15383" max="15383" width="7.42578125" style="1" customWidth="1"/>
    <col min="15384" max="15385" width="7.7109375" style="1" customWidth="1"/>
    <col min="15386" max="15387" width="0" style="1" hidden="1" customWidth="1"/>
    <col min="15388" max="15388" width="10.7109375" style="1" customWidth="1"/>
    <col min="15389" max="15630" width="8.85546875" style="1"/>
    <col min="15631" max="15631" width="5.28515625" style="1" customWidth="1"/>
    <col min="15632" max="15632" width="25" style="1" customWidth="1"/>
    <col min="15633" max="15633" width="8.28515625" style="1" customWidth="1"/>
    <col min="15634" max="15634" width="4.42578125" style="1" customWidth="1"/>
    <col min="15635" max="15636" width="5.28515625" style="1" customWidth="1"/>
    <col min="15637" max="15637" width="0" style="1" hidden="1" customWidth="1"/>
    <col min="15638" max="15638" width="6.7109375" style="1" customWidth="1"/>
    <col min="15639" max="15639" width="7.42578125" style="1" customWidth="1"/>
    <col min="15640" max="15641" width="7.7109375" style="1" customWidth="1"/>
    <col min="15642" max="15643" width="0" style="1" hidden="1" customWidth="1"/>
    <col min="15644" max="15644" width="10.7109375" style="1" customWidth="1"/>
    <col min="15645" max="15886" width="8.85546875" style="1"/>
    <col min="15887" max="15887" width="5.28515625" style="1" customWidth="1"/>
    <col min="15888" max="15888" width="25" style="1" customWidth="1"/>
    <col min="15889" max="15889" width="8.28515625" style="1" customWidth="1"/>
    <col min="15890" max="15890" width="4.42578125" style="1" customWidth="1"/>
    <col min="15891" max="15892" width="5.28515625" style="1" customWidth="1"/>
    <col min="15893" max="15893" width="0" style="1" hidden="1" customWidth="1"/>
    <col min="15894" max="15894" width="6.7109375" style="1" customWidth="1"/>
    <col min="15895" max="15895" width="7.42578125" style="1" customWidth="1"/>
    <col min="15896" max="15897" width="7.7109375" style="1" customWidth="1"/>
    <col min="15898" max="15899" width="0" style="1" hidden="1" customWidth="1"/>
    <col min="15900" max="15900" width="10.7109375" style="1" customWidth="1"/>
    <col min="15901" max="16142" width="8.85546875" style="1"/>
    <col min="16143" max="16143" width="5.28515625" style="1" customWidth="1"/>
    <col min="16144" max="16144" width="25" style="1" customWidth="1"/>
    <col min="16145" max="16145" width="8.28515625" style="1" customWidth="1"/>
    <col min="16146" max="16146" width="4.42578125" style="1" customWidth="1"/>
    <col min="16147" max="16148" width="5.28515625" style="1" customWidth="1"/>
    <col min="16149" max="16149" width="0" style="1" hidden="1" customWidth="1"/>
    <col min="16150" max="16150" width="6.7109375" style="1" customWidth="1"/>
    <col min="16151" max="16151" width="7.42578125" style="1" customWidth="1"/>
    <col min="16152" max="16153" width="7.7109375" style="1" customWidth="1"/>
    <col min="16154" max="16155" width="0" style="1" hidden="1" customWidth="1"/>
    <col min="16156" max="16156" width="10.7109375" style="1" customWidth="1"/>
    <col min="16157" max="16384" width="8.85546875" style="1"/>
  </cols>
  <sheetData>
    <row r="1" spans="1:31" ht="12.75" customHeight="1" x14ac:dyDescent="0.2">
      <c r="A1" s="225" t="s">
        <v>55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225"/>
      <c r="O1" s="225"/>
      <c r="P1" s="225"/>
      <c r="Q1" s="225"/>
      <c r="R1" s="225"/>
      <c r="S1" s="225"/>
      <c r="T1" s="225"/>
      <c r="U1" s="225"/>
      <c r="V1" s="225"/>
      <c r="W1" s="225"/>
      <c r="X1" s="225"/>
      <c r="Y1" s="225"/>
      <c r="Z1" s="225"/>
      <c r="AA1" s="225"/>
      <c r="AB1" s="225"/>
    </row>
    <row r="2" spans="1:31" ht="13.5" customHeight="1" thickBot="1" x14ac:dyDescent="0.25">
      <c r="A2" s="226"/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  <c r="Q2" s="226"/>
      <c r="R2" s="226"/>
      <c r="S2" s="226"/>
      <c r="T2" s="226"/>
      <c r="U2" s="226"/>
      <c r="V2" s="226"/>
      <c r="W2" s="226"/>
      <c r="X2" s="226"/>
      <c r="Y2" s="226"/>
      <c r="Z2" s="226"/>
      <c r="AA2" s="226"/>
      <c r="AB2" s="226"/>
      <c r="AC2" s="2"/>
      <c r="AD2" s="2"/>
      <c r="AE2" s="2"/>
    </row>
    <row r="3" spans="1:31" s="6" customFormat="1" ht="16.5" thickBot="1" x14ac:dyDescent="0.3">
      <c r="A3" s="227" t="s">
        <v>16</v>
      </c>
      <c r="B3" s="230" t="s">
        <v>17</v>
      </c>
      <c r="C3" s="3"/>
      <c r="D3" s="233">
        <v>1</v>
      </c>
      <c r="E3" s="234"/>
      <c r="F3" s="235"/>
      <c r="G3" s="233">
        <v>2</v>
      </c>
      <c r="H3" s="234"/>
      <c r="I3" s="235"/>
      <c r="J3" s="236">
        <v>3</v>
      </c>
      <c r="K3" s="237"/>
      <c r="L3" s="238"/>
      <c r="M3" s="239" t="s">
        <v>0</v>
      </c>
      <c r="N3" s="240"/>
      <c r="O3" s="240"/>
      <c r="P3" s="240"/>
      <c r="Q3" s="240"/>
      <c r="R3" s="240"/>
      <c r="S3" s="240"/>
      <c r="T3" s="240"/>
      <c r="U3" s="240"/>
      <c r="V3" s="240"/>
      <c r="W3" s="240"/>
      <c r="X3" s="240"/>
      <c r="Y3" s="240"/>
      <c r="Z3" s="241"/>
      <c r="AA3" s="4">
        <f>SUM(M3:Z3)</f>
        <v>0</v>
      </c>
      <c r="AB3" s="242" t="s">
        <v>18</v>
      </c>
      <c r="AC3" s="5"/>
      <c r="AD3" s="5"/>
      <c r="AE3" s="5"/>
    </row>
    <row r="4" spans="1:31" s="6" customFormat="1" ht="16.5" customHeight="1" thickBot="1" x14ac:dyDescent="0.3">
      <c r="A4" s="228"/>
      <c r="B4" s="231"/>
      <c r="C4" s="244" t="s">
        <v>19</v>
      </c>
      <c r="D4" s="246" t="s">
        <v>24</v>
      </c>
      <c r="E4" s="250" t="s">
        <v>26</v>
      </c>
      <c r="F4" s="252" t="s">
        <v>27</v>
      </c>
      <c r="G4" s="246" t="s">
        <v>24</v>
      </c>
      <c r="H4" s="250" t="s">
        <v>26</v>
      </c>
      <c r="I4" s="252" t="s">
        <v>27</v>
      </c>
      <c r="J4" s="246" t="s">
        <v>24</v>
      </c>
      <c r="K4" s="250" t="s">
        <v>26</v>
      </c>
      <c r="L4" s="252" t="s">
        <v>27</v>
      </c>
      <c r="M4" s="254" t="s">
        <v>25</v>
      </c>
      <c r="N4" s="248">
        <v>1</v>
      </c>
      <c r="O4" s="249"/>
      <c r="P4" s="249"/>
      <c r="Q4" s="249"/>
      <c r="R4" s="248">
        <v>2</v>
      </c>
      <c r="S4" s="249"/>
      <c r="T4" s="249"/>
      <c r="U4" s="249"/>
      <c r="V4" s="248">
        <v>3</v>
      </c>
      <c r="W4" s="249"/>
      <c r="X4" s="249"/>
      <c r="Y4" s="249"/>
      <c r="Z4" s="19"/>
      <c r="AA4" s="4"/>
      <c r="AB4" s="243"/>
      <c r="AC4" s="5"/>
      <c r="AD4" s="5"/>
      <c r="AE4" s="5"/>
    </row>
    <row r="5" spans="1:31" s="8" customFormat="1" ht="33" customHeight="1" thickBot="1" x14ac:dyDescent="0.3">
      <c r="A5" s="229"/>
      <c r="B5" s="232"/>
      <c r="C5" s="245"/>
      <c r="D5" s="247"/>
      <c r="E5" s="251"/>
      <c r="F5" s="253"/>
      <c r="G5" s="247"/>
      <c r="H5" s="251"/>
      <c r="I5" s="253"/>
      <c r="J5" s="247"/>
      <c r="K5" s="251"/>
      <c r="L5" s="253"/>
      <c r="M5" s="255"/>
      <c r="N5" s="21" t="s">
        <v>20</v>
      </c>
      <c r="O5" s="22" t="s">
        <v>21</v>
      </c>
      <c r="P5" s="22" t="s">
        <v>22</v>
      </c>
      <c r="Q5" s="23" t="s">
        <v>23</v>
      </c>
      <c r="R5" s="21" t="s">
        <v>20</v>
      </c>
      <c r="S5" s="22" t="s">
        <v>21</v>
      </c>
      <c r="T5" s="22" t="s">
        <v>22</v>
      </c>
      <c r="U5" s="24" t="s">
        <v>23</v>
      </c>
      <c r="V5" s="21" t="s">
        <v>20</v>
      </c>
      <c r="W5" s="22" t="s">
        <v>21</v>
      </c>
      <c r="X5" s="22" t="s">
        <v>22</v>
      </c>
      <c r="Y5" s="24" t="s">
        <v>23</v>
      </c>
      <c r="Z5" s="20">
        <v>4</v>
      </c>
      <c r="AA5" s="4"/>
      <c r="AB5" s="243"/>
      <c r="AC5" s="7"/>
      <c r="AD5" s="7"/>
      <c r="AE5" s="7"/>
    </row>
    <row r="6" spans="1:31" ht="15.75" x14ac:dyDescent="0.25">
      <c r="A6" s="152">
        <f ca="1">RANK(AB6,AB$6:OFFSET(AB$6,0,0,COUNTA(B$6:B$33)))</f>
        <v>1</v>
      </c>
      <c r="B6" s="256" t="s">
        <v>50</v>
      </c>
      <c r="C6" s="159">
        <v>5</v>
      </c>
      <c r="D6" s="132">
        <v>1</v>
      </c>
      <c r="E6" s="133">
        <v>5</v>
      </c>
      <c r="F6" s="134">
        <v>2</v>
      </c>
      <c r="G6" s="135">
        <v>1</v>
      </c>
      <c r="H6" s="99">
        <v>5</v>
      </c>
      <c r="I6" s="133">
        <v>4</v>
      </c>
      <c r="J6" s="132">
        <v>1</v>
      </c>
      <c r="K6" s="133">
        <v>3</v>
      </c>
      <c r="L6" s="136">
        <v>1</v>
      </c>
      <c r="M6" s="147">
        <v>1.5</v>
      </c>
      <c r="N6" s="93">
        <f ca="1">OFFSET(Очки!$A$3,F6,D6+QUOTIENT(MAX($C$34-11,0), 2)*4)</f>
        <v>15</v>
      </c>
      <c r="O6" s="61">
        <f ca="1">IF(F6&lt;E6,OFFSET(IF(OR($C$34=11,$C$34=12),Очки!$B$17,Очки!$O$18),2+E6-F6,IF(D6=2,12,13-E6)),0)</f>
        <v>2.4000000000000004</v>
      </c>
      <c r="P6" s="61">
        <v>1.5</v>
      </c>
      <c r="Q6" s="137"/>
      <c r="R6" s="93">
        <f ca="1">OFFSET(Очки!$A$3,I6,G6+QUOTIENT(MAX($C$34-11,0), 2)*4)</f>
        <v>13</v>
      </c>
      <c r="S6" s="61">
        <f ca="1">IF(I6&lt;H6,OFFSET(IF(OR($C$34=11,$C$34=12),Очки!$B$17,Очки!$O$18),2+H6-I6,IF(G6=2,12,13-H6)),0)</f>
        <v>0.9</v>
      </c>
      <c r="T6" s="61">
        <v>0.5</v>
      </c>
      <c r="U6" s="137"/>
      <c r="V6" s="93">
        <f ca="1">OFFSET(Очки!$A$3,L6,J6+QUOTIENT(MAX($C$34-11,0), 2)*4)</f>
        <v>16</v>
      </c>
      <c r="W6" s="61">
        <f ca="1">IF(L6&lt;K6,OFFSET(IF(OR($C$34=11,$C$34=12),Очки!$B$17,Очки!$O$18),2+K6-L6,IF(J6=2,12,13-K6)),0)</f>
        <v>1.4</v>
      </c>
      <c r="X6" s="61">
        <v>2.5</v>
      </c>
      <c r="Y6" s="62"/>
      <c r="Z6" s="9"/>
      <c r="AA6" s="10"/>
      <c r="AB6" s="57">
        <f ca="1">SUM(M6:Y6)</f>
        <v>54.699999999999996</v>
      </c>
      <c r="AC6" s="2"/>
      <c r="AD6" s="2"/>
      <c r="AE6" s="2"/>
    </row>
    <row r="7" spans="1:31" ht="15.75" x14ac:dyDescent="0.25">
      <c r="A7" s="153">
        <f ca="1">RANK(AB7,AB$6:OFFSET(AB$6,0,0,COUNTA(B$6:B$33)))</f>
        <v>2</v>
      </c>
      <c r="B7" s="157" t="s">
        <v>51</v>
      </c>
      <c r="C7" s="94"/>
      <c r="D7" s="100">
        <v>1</v>
      </c>
      <c r="E7" s="101">
        <v>4</v>
      </c>
      <c r="F7" s="102">
        <v>1</v>
      </c>
      <c r="G7" s="98">
        <v>1</v>
      </c>
      <c r="H7" s="103">
        <v>4</v>
      </c>
      <c r="I7" s="101">
        <v>3</v>
      </c>
      <c r="J7" s="100">
        <v>1</v>
      </c>
      <c r="K7" s="101">
        <v>6</v>
      </c>
      <c r="L7" s="104">
        <v>4</v>
      </c>
      <c r="M7" s="148">
        <v>1</v>
      </c>
      <c r="N7" s="67">
        <f ca="1">OFFSET(Очки!$A$3,F7,D7+QUOTIENT(MAX($C$34-11,0), 2)*4)</f>
        <v>16</v>
      </c>
      <c r="O7" s="63">
        <f ca="1">IF(F7&lt;E7,OFFSET(IF(OR($C$34=11,$C$34=12),Очки!$B$17,Очки!$O$18),2+E7-F7,IF(D7=2,12,13-E7)),0)</f>
        <v>2.2000000000000002</v>
      </c>
      <c r="P7" s="63">
        <v>1</v>
      </c>
      <c r="Q7" s="138"/>
      <c r="R7" s="67">
        <f ca="1">OFFSET(Очки!$A$3,I7,G7+QUOTIENT(MAX($C$34-11,0), 2)*4)</f>
        <v>14</v>
      </c>
      <c r="S7" s="63">
        <f ca="1">IF(I7&lt;H7,OFFSET(IF(OR($C$34=11,$C$34=12),Очки!$B$17,Очки!$O$18),2+H7-I7,IF(G7=2,12,13-H7)),0)</f>
        <v>0.8</v>
      </c>
      <c r="T7" s="63">
        <v>2</v>
      </c>
      <c r="U7" s="138"/>
      <c r="V7" s="67">
        <f ca="1">OFFSET(Очки!$A$3,L7,J7+QUOTIENT(MAX($C$34-11,0), 2)*4)</f>
        <v>13</v>
      </c>
      <c r="W7" s="63">
        <f ca="1">IF(L7&lt;K7,OFFSET(IF(OR($C$34=11,$C$34=12),Очки!$B$17,Очки!$O$18),2+K7-L7,IF(J7=2,12,13-K7)),0)</f>
        <v>1.9</v>
      </c>
      <c r="X7" s="63">
        <v>2</v>
      </c>
      <c r="Y7" s="64"/>
      <c r="Z7" s="11"/>
      <c r="AA7" s="12"/>
      <c r="AB7" s="58">
        <f ca="1">SUM(M7:Y7)</f>
        <v>53.9</v>
      </c>
      <c r="AC7" s="2"/>
      <c r="AD7" s="2"/>
      <c r="AE7" s="2"/>
    </row>
    <row r="8" spans="1:31" ht="15.75" x14ac:dyDescent="0.25">
      <c r="A8" s="153">
        <f ca="1">RANK(AB8,AB$6:OFFSET(AB$6,0,0,COUNTA(B$6:B$33)))</f>
        <v>3</v>
      </c>
      <c r="B8" s="156" t="s">
        <v>37</v>
      </c>
      <c r="C8" s="94">
        <v>15</v>
      </c>
      <c r="D8" s="100">
        <v>1</v>
      </c>
      <c r="E8" s="101">
        <v>6</v>
      </c>
      <c r="F8" s="102">
        <v>4</v>
      </c>
      <c r="G8" s="98">
        <v>1</v>
      </c>
      <c r="H8" s="103">
        <v>8</v>
      </c>
      <c r="I8" s="101">
        <v>5</v>
      </c>
      <c r="J8" s="100">
        <v>1</v>
      </c>
      <c r="K8" s="101">
        <v>5</v>
      </c>
      <c r="L8" s="104">
        <v>3</v>
      </c>
      <c r="M8" s="148">
        <v>2</v>
      </c>
      <c r="N8" s="67">
        <f ca="1">OFFSET(Очки!$A$3,F8,D8+QUOTIENT(MAX($C$34-11,0), 2)*4)</f>
        <v>13</v>
      </c>
      <c r="O8" s="63">
        <f ca="1">IF(F8&lt;E8,OFFSET(IF(OR($C$34=11,$C$34=12),Очки!$B$17,Очки!$O$18),2+E8-F8,IF(D8=2,12,13-E8)),0)</f>
        <v>1.9</v>
      </c>
      <c r="P8" s="63">
        <v>2.5</v>
      </c>
      <c r="Q8" s="138"/>
      <c r="R8" s="67">
        <f ca="1">OFFSET(Очки!$A$3,I8,G8+QUOTIENT(MAX($C$34-11,0), 2)*4)</f>
        <v>12</v>
      </c>
      <c r="S8" s="63">
        <f ca="1">IF(I8&lt;H8,OFFSET(IF(OR($C$34=11,$C$34=12),Очки!$B$17,Очки!$O$18),2+H8-I8,IF(G8=2,12,13-H8)),0)</f>
        <v>3.3</v>
      </c>
      <c r="T8" s="63">
        <v>1.5</v>
      </c>
      <c r="U8" s="138"/>
      <c r="V8" s="67">
        <f ca="1">OFFSET(Очки!$A$3,L8,J8+QUOTIENT(MAX($C$34-11,0), 2)*4)</f>
        <v>14</v>
      </c>
      <c r="W8" s="63">
        <f ca="1">IF(L8&lt;K8,OFFSET(IF(OR($C$34=11,$C$34=12),Очки!$B$17,Очки!$O$18),2+K8-L8,IF(J8=2,12,13-K8)),0)</f>
        <v>1.7000000000000002</v>
      </c>
      <c r="X8" s="63">
        <v>1.5</v>
      </c>
      <c r="Y8" s="64"/>
      <c r="Z8" s="11"/>
      <c r="AA8" s="12"/>
      <c r="AB8" s="58">
        <f ca="1">SUM(M8:Y8)</f>
        <v>53.4</v>
      </c>
      <c r="AC8" s="2"/>
      <c r="AD8" s="2"/>
      <c r="AE8" s="2"/>
    </row>
    <row r="9" spans="1:31" ht="15.75" x14ac:dyDescent="0.25">
      <c r="A9" s="153">
        <f ca="1">RANK(AB9,AB$6:OFFSET(AB$6,0,0,COUNTA(B$6:B$33)))</f>
        <v>4</v>
      </c>
      <c r="B9" s="156" t="s">
        <v>53</v>
      </c>
      <c r="C9" s="94">
        <v>7.5</v>
      </c>
      <c r="D9" s="100">
        <v>1</v>
      </c>
      <c r="E9" s="101">
        <v>7</v>
      </c>
      <c r="F9" s="102">
        <v>5</v>
      </c>
      <c r="G9" s="98">
        <v>1</v>
      </c>
      <c r="H9" s="103">
        <v>7</v>
      </c>
      <c r="I9" s="101">
        <v>6</v>
      </c>
      <c r="J9" s="100">
        <v>1</v>
      </c>
      <c r="K9" s="101">
        <v>7</v>
      </c>
      <c r="L9" s="104">
        <v>6</v>
      </c>
      <c r="M9" s="148">
        <v>2.5</v>
      </c>
      <c r="N9" s="67">
        <f ca="1">OFFSET(Очки!$A$3,F9,D9+QUOTIENT(MAX($C$34-11,0), 2)*4)</f>
        <v>12</v>
      </c>
      <c r="O9" s="63">
        <f ca="1">IF(F9&lt;E9,OFFSET(IF(OR($C$34=11,$C$34=12),Очки!$B$17,Очки!$O$18),2+E9-F9,IF(D9=2,12,13-E9)),0)</f>
        <v>2.1</v>
      </c>
      <c r="P9" s="63">
        <v>2</v>
      </c>
      <c r="Q9" s="138"/>
      <c r="R9" s="67">
        <f ca="1">OFFSET(Очки!$A$3,I9,G9+QUOTIENT(MAX($C$34-11,0), 2)*4)</f>
        <v>11.5</v>
      </c>
      <c r="S9" s="63">
        <f ca="1">IF(I9&lt;H9,OFFSET(IF(OR($C$34=11,$C$34=12),Очки!$B$17,Очки!$O$18),2+H9-I9,IF(G9=2,12,13-H9)),0)</f>
        <v>1.1000000000000001</v>
      </c>
      <c r="T9" s="63">
        <v>2.5</v>
      </c>
      <c r="U9" s="138"/>
      <c r="V9" s="67">
        <f ca="1">OFFSET(Очки!$A$3,L9,J9+QUOTIENT(MAX($C$34-11,0), 2)*4)</f>
        <v>11.5</v>
      </c>
      <c r="W9" s="63">
        <f ca="1">IF(L9&lt;K9,OFFSET(IF(OR($C$34=11,$C$34=12),Очки!$B$17,Очки!$O$18),2+K9-L9,IF(J9=2,12,13-K9)),0)</f>
        <v>1.1000000000000001</v>
      </c>
      <c r="X9" s="63">
        <v>1</v>
      </c>
      <c r="Y9" s="64"/>
      <c r="Z9" s="11"/>
      <c r="AA9" s="12"/>
      <c r="AB9" s="58">
        <f ca="1">SUM(M9:Y9)</f>
        <v>47.300000000000004</v>
      </c>
      <c r="AC9" s="2"/>
      <c r="AD9" s="2"/>
      <c r="AE9" s="2"/>
    </row>
    <row r="10" spans="1:31" ht="15.75" x14ac:dyDescent="0.25">
      <c r="A10" s="153">
        <f ca="1">RANK(AB10,AB$6:OFFSET(AB$6,0,0,COUNTA(B$6:B$33)))</f>
        <v>5</v>
      </c>
      <c r="B10" s="156" t="s">
        <v>54</v>
      </c>
      <c r="C10" s="94">
        <v>12.5</v>
      </c>
      <c r="D10" s="100">
        <v>1</v>
      </c>
      <c r="E10" s="101">
        <v>3</v>
      </c>
      <c r="F10" s="102">
        <v>6</v>
      </c>
      <c r="G10" s="98">
        <v>1</v>
      </c>
      <c r="H10" s="103">
        <v>2</v>
      </c>
      <c r="I10" s="101">
        <v>1</v>
      </c>
      <c r="J10" s="100">
        <v>1</v>
      </c>
      <c r="K10" s="101">
        <v>1</v>
      </c>
      <c r="L10" s="104">
        <v>2</v>
      </c>
      <c r="M10" s="148">
        <v>0.5</v>
      </c>
      <c r="N10" s="67">
        <f ca="1">OFFSET(Очки!$A$3,F10,D10+QUOTIENT(MAX($C$34-11,0), 2)*4)</f>
        <v>11.5</v>
      </c>
      <c r="O10" s="63">
        <f ca="1">IF(F10&lt;E10,OFFSET(IF(OR($C$34=11,$C$34=12),Очки!$B$17,Очки!$O$18),2+E10-F10,IF(D10=2,12,13-E10)),0)</f>
        <v>0</v>
      </c>
      <c r="P10" s="63"/>
      <c r="Q10" s="138"/>
      <c r="R10" s="67">
        <f ca="1">OFFSET(Очки!$A$3,I10,G10+QUOTIENT(MAX($C$34-11,0), 2)*4)</f>
        <v>16</v>
      </c>
      <c r="S10" s="63">
        <f ca="1">IF(I10&lt;H10,OFFSET(IF(OR($C$34=11,$C$34=12),Очки!$B$17,Очки!$O$18),2+H10-I10,IF(G10=2,12,13-H10)),0)</f>
        <v>0.7</v>
      </c>
      <c r="T10" s="63"/>
      <c r="U10" s="138"/>
      <c r="V10" s="67">
        <f ca="1">OFFSET(Очки!$A$3,L10,J10+QUOTIENT(MAX($C$34-11,0), 2)*4)</f>
        <v>15</v>
      </c>
      <c r="W10" s="63">
        <f ca="1">IF(L10&lt;K10,OFFSET(IF(OR($C$34=11,$C$34=12),Очки!$B$17,Очки!$O$18),2+K10-L10,IF(J10=2,12,13-K10)),0)</f>
        <v>0</v>
      </c>
      <c r="X10" s="63">
        <v>0.5</v>
      </c>
      <c r="Y10" s="64"/>
      <c r="Z10" s="11"/>
      <c r="AA10" s="12"/>
      <c r="AB10" s="58">
        <f ca="1">SUM(M10:Y10)</f>
        <v>44.2</v>
      </c>
      <c r="AC10" s="2"/>
      <c r="AD10" s="2"/>
      <c r="AE10" s="2"/>
    </row>
    <row r="11" spans="1:31" ht="16.5" thickBot="1" x14ac:dyDescent="0.3">
      <c r="A11" s="153">
        <f ca="1">RANK(AB11,AB$6:OFFSET(AB$6,0,0,COUNTA(B$6:B$33)))</f>
        <v>6</v>
      </c>
      <c r="B11" s="155" t="s">
        <v>47</v>
      </c>
      <c r="C11" s="94">
        <v>5</v>
      </c>
      <c r="D11" s="100">
        <v>2</v>
      </c>
      <c r="E11" s="101">
        <v>7</v>
      </c>
      <c r="F11" s="102">
        <v>4</v>
      </c>
      <c r="G11" s="98">
        <v>2</v>
      </c>
      <c r="H11" s="103">
        <v>5</v>
      </c>
      <c r="I11" s="101">
        <v>3</v>
      </c>
      <c r="J11" s="100">
        <v>1</v>
      </c>
      <c r="K11" s="101">
        <v>7</v>
      </c>
      <c r="L11" s="104">
        <v>4</v>
      </c>
      <c r="M11" s="148"/>
      <c r="N11" s="67">
        <f ca="1">OFFSET(Очки!$A$3,F11,D11+QUOTIENT(MAX($C$34-11,0), 2)*4)</f>
        <v>9</v>
      </c>
      <c r="O11" s="63">
        <f ca="1">IF(F11&lt;E11,OFFSET(IF(OR($C$34=11,$C$34=12),Очки!$B$17,Очки!$O$18),2+E11-F11,IF(D11=2,12,13-E11)),0)</f>
        <v>2.1</v>
      </c>
      <c r="P11" s="63"/>
      <c r="Q11" s="138"/>
      <c r="R11" s="67">
        <f ca="1">OFFSET(Очки!$A$3,I11,G11+QUOTIENT(MAX($C$34-11,0), 2)*4)</f>
        <v>10</v>
      </c>
      <c r="S11" s="63">
        <f ca="1">IF(I11&lt;H11,OFFSET(IF(OR($C$34=11,$C$34=12),Очки!$B$17,Очки!$O$18),2+H11-I11,IF(G11=2,12,13-H11)),0)</f>
        <v>1.4</v>
      </c>
      <c r="T11" s="63"/>
      <c r="U11" s="138"/>
      <c r="V11" s="67">
        <f ca="1">OFFSET(Очки!$A$3,L11,J11+QUOTIENT(MAX($C$34-11,0), 2)*4)</f>
        <v>13</v>
      </c>
      <c r="W11" s="63">
        <f ca="1">IF(L11&lt;K11,OFFSET(IF(OR($C$34=11,$C$34=12),Очки!$B$17,Очки!$O$18),2+K11-L11,IF(J11=2,12,13-K11)),0)</f>
        <v>3</v>
      </c>
      <c r="X11" s="63"/>
      <c r="Y11" s="64"/>
      <c r="Z11" s="11"/>
      <c r="AA11" s="12"/>
      <c r="AB11" s="58">
        <f ca="1">SUM(M11:Y11)</f>
        <v>38.5</v>
      </c>
      <c r="AC11" s="2"/>
      <c r="AD11" s="2"/>
      <c r="AE11" s="2"/>
    </row>
    <row r="12" spans="1:31" ht="15.75" x14ac:dyDescent="0.25">
      <c r="A12" s="152">
        <f ca="1">RANK(AB12,AB$6:OFFSET(AB$6,0,0,COUNTA(B$6:B$33)))</f>
        <v>7</v>
      </c>
      <c r="B12" s="158" t="s">
        <v>49</v>
      </c>
      <c r="C12" s="154">
        <v>7.5</v>
      </c>
      <c r="D12" s="97">
        <v>1</v>
      </c>
      <c r="E12" s="190">
        <v>2</v>
      </c>
      <c r="F12" s="191">
        <v>3</v>
      </c>
      <c r="G12" s="192">
        <v>1</v>
      </c>
      <c r="H12" s="193">
        <v>3</v>
      </c>
      <c r="I12" s="190">
        <v>7</v>
      </c>
      <c r="J12" s="97">
        <v>1</v>
      </c>
      <c r="K12" s="190">
        <v>2</v>
      </c>
      <c r="L12" s="194">
        <v>7</v>
      </c>
      <c r="M12" s="195"/>
      <c r="N12" s="196">
        <f ca="1">OFFSET(Очки!$A$3,F12,D12+QUOTIENT(MAX($C$34-11,0), 2)*4)</f>
        <v>14</v>
      </c>
      <c r="O12" s="197">
        <f ca="1">IF(F12&lt;E12,OFFSET(IF(OR($C$34=11,$C$34=12),Очки!$B$17,Очки!$O$18),2+E12-F12,IF(D12=2,12,13-E12)),0)</f>
        <v>0</v>
      </c>
      <c r="P12" s="197">
        <v>0.5</v>
      </c>
      <c r="Q12" s="198"/>
      <c r="R12" s="196">
        <f ca="1">OFFSET(Очки!$A$3,I12,G12+QUOTIENT(MAX($C$34-11,0), 2)*4)</f>
        <v>11</v>
      </c>
      <c r="S12" s="197">
        <f ca="1">IF(I12&lt;H12,OFFSET(IF(OR($C$34=11,$C$34=12),Очки!$B$17,Очки!$O$18),2+H12-I12,IF(G12=2,12,13-H12)),0)</f>
        <v>0</v>
      </c>
      <c r="T12" s="197"/>
      <c r="U12" s="198"/>
      <c r="V12" s="196">
        <f ca="1">OFFSET(Очки!$A$3,L12,J12+QUOTIENT(MAX($C$34-11,0), 2)*4)</f>
        <v>11</v>
      </c>
      <c r="W12" s="197">
        <f ca="1">IF(L12&lt;K12,OFFSET(IF(OR($C$34=11,$C$34=12),Очки!$B$17,Очки!$O$18),2+K12-L12,IF(J12=2,12,13-K12)),0)</f>
        <v>0</v>
      </c>
      <c r="X12" s="197"/>
      <c r="Y12" s="199"/>
      <c r="Z12" s="200"/>
      <c r="AA12" s="201"/>
      <c r="AB12" s="202">
        <f ca="1">SUM(M12:Y12)</f>
        <v>36.5</v>
      </c>
      <c r="AC12" s="2"/>
      <c r="AD12" s="2"/>
      <c r="AE12" s="2"/>
    </row>
    <row r="13" spans="1:31" ht="15.75" x14ac:dyDescent="0.25">
      <c r="A13" s="153">
        <f ca="1">RANK(AB13,AB$6:OFFSET(AB$6,0,0,COUNTA(B$6:B$33)))</f>
        <v>8</v>
      </c>
      <c r="B13" s="157" t="s">
        <v>52</v>
      </c>
      <c r="C13" s="94"/>
      <c r="D13" s="100">
        <v>2</v>
      </c>
      <c r="E13" s="101">
        <v>1</v>
      </c>
      <c r="F13" s="102">
        <v>1</v>
      </c>
      <c r="G13" s="98">
        <v>2</v>
      </c>
      <c r="H13" s="103">
        <v>1</v>
      </c>
      <c r="I13" s="101">
        <v>1</v>
      </c>
      <c r="J13" s="100">
        <v>2</v>
      </c>
      <c r="K13" s="101">
        <v>1</v>
      </c>
      <c r="L13" s="104">
        <v>2</v>
      </c>
      <c r="M13" s="148"/>
      <c r="N13" s="67">
        <f ca="1">OFFSET(Очки!$A$3,F13,D13+QUOTIENT(MAX($C$34-11,0), 2)*4)</f>
        <v>12</v>
      </c>
      <c r="O13" s="63">
        <f ca="1">IF(F13&lt;E13,OFFSET(IF(OR($C$34=11,$C$34=12),Очки!$B$17,Очки!$O$18),2+E13-F13,IF(D13=2,12,13-E13)),0)</f>
        <v>0</v>
      </c>
      <c r="P13" s="63"/>
      <c r="Q13" s="138"/>
      <c r="R13" s="67">
        <f ca="1">OFFSET(Очки!$A$3,I13,G13+QUOTIENT(MAX($C$34-11,0), 2)*4)</f>
        <v>12</v>
      </c>
      <c r="S13" s="63">
        <f ca="1">IF(I13&lt;H13,OFFSET(IF(OR($C$34=11,$C$34=12),Очки!$B$17,Очки!$O$18),2+H13-I13,IF(G13=2,12,13-H13)),0)</f>
        <v>0</v>
      </c>
      <c r="T13" s="63"/>
      <c r="U13" s="138"/>
      <c r="V13" s="67">
        <f ca="1">OFFSET(Очки!$A$3,L13,J13+QUOTIENT(MAX($C$34-11,0), 2)*4)</f>
        <v>11</v>
      </c>
      <c r="W13" s="63">
        <f ca="1">IF(L13&lt;K13,OFFSET(IF(OR($C$34=11,$C$34=12),Очки!$B$17,Очки!$O$18),2+K13-L13,IF(J13=2,12,13-K13)),0)</f>
        <v>0</v>
      </c>
      <c r="X13" s="63"/>
      <c r="Y13" s="64"/>
      <c r="Z13" s="11"/>
      <c r="AA13" s="12"/>
      <c r="AB13" s="58">
        <f ca="1">SUM(M13:Y13)</f>
        <v>35</v>
      </c>
      <c r="AC13" s="2"/>
      <c r="AD13" s="2"/>
      <c r="AE13" s="2"/>
    </row>
    <row r="14" spans="1:31" ht="15.75" x14ac:dyDescent="0.25">
      <c r="A14" s="153">
        <f ca="1">RANK(AB14,AB$6:OFFSET(AB$6,0,0,COUNTA(B$6:B$33)))</f>
        <v>9</v>
      </c>
      <c r="B14" s="155" t="s">
        <v>43</v>
      </c>
      <c r="C14" s="94"/>
      <c r="D14" s="100">
        <v>2</v>
      </c>
      <c r="E14" s="101">
        <v>6</v>
      </c>
      <c r="F14" s="102">
        <v>2</v>
      </c>
      <c r="G14" s="98">
        <v>2</v>
      </c>
      <c r="H14" s="103">
        <v>7</v>
      </c>
      <c r="I14" s="101">
        <v>6</v>
      </c>
      <c r="J14" s="100">
        <v>1</v>
      </c>
      <c r="K14" s="101">
        <v>4</v>
      </c>
      <c r="L14" s="104">
        <v>5</v>
      </c>
      <c r="M14" s="148"/>
      <c r="N14" s="67">
        <f ca="1">OFFSET(Очки!$A$3,F14,D14+QUOTIENT(MAX($C$34-11,0), 2)*4)</f>
        <v>11</v>
      </c>
      <c r="O14" s="63">
        <f ca="1">IF(F14&lt;E14,OFFSET(IF(OR($C$34=11,$C$34=12),Очки!$B$17,Очки!$O$18),2+E14-F14,IF(D14=2,12,13-E14)),0)</f>
        <v>2.8</v>
      </c>
      <c r="P14" s="63"/>
      <c r="Q14" s="138"/>
      <c r="R14" s="67">
        <f ca="1">OFFSET(Очки!$A$3,I14,G14+QUOTIENT(MAX($C$34-11,0), 2)*4)</f>
        <v>7.5</v>
      </c>
      <c r="S14" s="63">
        <f ca="1">IF(I14&lt;H14,OFFSET(IF(OR($C$34=11,$C$34=12),Очки!$B$17,Очки!$O$18),2+H14-I14,IF(G14=2,12,13-H14)),0)</f>
        <v>0.7</v>
      </c>
      <c r="T14" s="63">
        <v>1</v>
      </c>
      <c r="U14" s="138">
        <v>-1</v>
      </c>
      <c r="V14" s="67">
        <f ca="1">OFFSET(Очки!$A$3,L14,J14+QUOTIENT(MAX($C$34-11,0), 2)*4)</f>
        <v>12</v>
      </c>
      <c r="W14" s="63">
        <f ca="1">IF(L14&lt;K14,OFFSET(IF(OR($C$34=11,$C$34=12),Очки!$B$17,Очки!$O$18),2+K14-L14,IF(J14=2,12,13-K14)),0)</f>
        <v>0</v>
      </c>
      <c r="X14" s="63"/>
      <c r="Y14" s="64"/>
      <c r="Z14" s="11"/>
      <c r="AA14" s="12"/>
      <c r="AB14" s="58">
        <f ca="1">SUM(M14:Y14)</f>
        <v>34</v>
      </c>
      <c r="AC14" s="2"/>
      <c r="AD14" s="2"/>
      <c r="AE14" s="2"/>
    </row>
    <row r="15" spans="1:31" ht="15.75" x14ac:dyDescent="0.25">
      <c r="A15" s="153">
        <f ca="1">RANK(AB15,AB$6:OFFSET(AB$6,0,0,COUNTA(B$6:B$33)))</f>
        <v>10</v>
      </c>
      <c r="B15" s="155" t="s">
        <v>57</v>
      </c>
      <c r="C15" s="94">
        <v>20</v>
      </c>
      <c r="D15" s="100">
        <v>2</v>
      </c>
      <c r="E15" s="101">
        <v>5</v>
      </c>
      <c r="F15" s="102">
        <v>3</v>
      </c>
      <c r="G15" s="98">
        <v>1</v>
      </c>
      <c r="H15" s="103">
        <v>1</v>
      </c>
      <c r="I15" s="101">
        <v>2</v>
      </c>
      <c r="J15" s="100">
        <v>2</v>
      </c>
      <c r="K15" s="101">
        <v>6</v>
      </c>
      <c r="L15" s="104">
        <v>4</v>
      </c>
      <c r="M15" s="148"/>
      <c r="N15" s="67">
        <f ca="1">OFFSET(Очки!$A$3,F15,D15+QUOTIENT(MAX($C$34-11,0), 2)*4)</f>
        <v>10</v>
      </c>
      <c r="O15" s="63">
        <f ca="1">IF(F15&lt;E15,OFFSET(IF(OR($C$34=11,$C$34=12),Очки!$B$17,Очки!$O$18),2+E15-F15,IF(D15=2,12,13-E15)),0)</f>
        <v>1.4</v>
      </c>
      <c r="P15" s="63"/>
      <c r="Q15" s="138"/>
      <c r="R15" s="67">
        <f ca="1">OFFSET(Очки!$A$3,I15,G15+QUOTIENT(MAX($C$34-11,0), 2)*4)</f>
        <v>15</v>
      </c>
      <c r="S15" s="63">
        <f ca="1">IF(I15&lt;H15,OFFSET(IF(OR($C$34=11,$C$34=12),Очки!$B$17,Очки!$O$18),2+H15-I15,IF(G15=2,12,13-H15)),0)</f>
        <v>0</v>
      </c>
      <c r="T15" s="63"/>
      <c r="U15" s="138"/>
      <c r="V15" s="67">
        <f ca="1">OFFSET(Очки!$A$3,L15,J15+QUOTIENT(MAX($C$34-11,0), 2)*4)</f>
        <v>9</v>
      </c>
      <c r="W15" s="63">
        <f ca="1">IF(L15&lt;K15,OFFSET(IF(OR($C$34=11,$C$34=12),Очки!$B$17,Очки!$O$18),2+K15-L15,IF(J15=2,12,13-K15)),0)</f>
        <v>1.4</v>
      </c>
      <c r="X15" s="63"/>
      <c r="Y15" s="64">
        <f>-5-7</f>
        <v>-12</v>
      </c>
      <c r="Z15" s="11"/>
      <c r="AA15" s="12"/>
      <c r="AB15" s="58">
        <f ca="1">SUM(M15:Y15)</f>
        <v>24.799999999999997</v>
      </c>
      <c r="AC15" s="2"/>
      <c r="AD15" s="2"/>
      <c r="AE15" s="2"/>
    </row>
    <row r="16" spans="1:31" ht="15" customHeight="1" x14ac:dyDescent="0.25">
      <c r="A16" s="153">
        <f ca="1">RANK(AB16,AB$6:OFFSET(AB$6,0,0,COUNTA(B$6:B$33)))</f>
        <v>11</v>
      </c>
      <c r="B16" s="155" t="s">
        <v>46</v>
      </c>
      <c r="C16" s="94"/>
      <c r="D16" s="100">
        <v>2</v>
      </c>
      <c r="E16" s="101">
        <v>2</v>
      </c>
      <c r="F16" s="102">
        <v>7</v>
      </c>
      <c r="G16" s="98">
        <v>2</v>
      </c>
      <c r="H16" s="103">
        <v>4</v>
      </c>
      <c r="I16" s="101">
        <v>4</v>
      </c>
      <c r="J16" s="97">
        <v>2</v>
      </c>
      <c r="K16" s="101">
        <v>2</v>
      </c>
      <c r="L16" s="104">
        <v>7</v>
      </c>
      <c r="M16" s="148"/>
      <c r="N16" s="67">
        <f ca="1">OFFSET(Очки!$A$3,F16,D16+QUOTIENT(MAX($C$34-11,0), 2)*4)</f>
        <v>7</v>
      </c>
      <c r="O16" s="63">
        <f ca="1">IF(F16&lt;E16,OFFSET(IF(OR($C$34=11,$C$34=12),Очки!$B$17,Очки!$O$18),2+E16-F16,IF(D16=2,12,13-E16)),0)</f>
        <v>0</v>
      </c>
      <c r="P16" s="63"/>
      <c r="Q16" s="138">
        <v>-2</v>
      </c>
      <c r="R16" s="67">
        <f ca="1">OFFSET(Очки!$A$3,I16,G16+QUOTIENT(MAX($C$34-11,0), 2)*4)</f>
        <v>9</v>
      </c>
      <c r="S16" s="63">
        <f ca="1">IF(I16&lt;H16,OFFSET(IF(OR($C$34=11,$C$34=12),Очки!$B$17,Очки!$O$18),2+H16-I16,IF(G16=2,12,13-H16)),0)</f>
        <v>0</v>
      </c>
      <c r="T16" s="63"/>
      <c r="U16" s="138"/>
      <c r="V16" s="67">
        <f ca="1">OFFSET(Очки!$A$3,L16,J16+QUOTIENT(MAX($C$34-11,0), 2)*4)</f>
        <v>7</v>
      </c>
      <c r="W16" s="63">
        <f ca="1">IF(L16&lt;K16,OFFSET(IF(OR($C$34=11,$C$34=12),Очки!$B$17,Очки!$O$18),2+K16-L16,IF(J16=2,12,13-K16)),0)</f>
        <v>0</v>
      </c>
      <c r="X16" s="63"/>
      <c r="Y16" s="64"/>
      <c r="Z16" s="11"/>
      <c r="AA16" s="12"/>
      <c r="AB16" s="58">
        <f ca="1">SUM(M16:Y16)</f>
        <v>21</v>
      </c>
      <c r="AD16" s="2"/>
    </row>
    <row r="17" spans="1:30" ht="15.75" x14ac:dyDescent="0.25">
      <c r="A17" s="153">
        <f ca="1">RANK(AB17,AB$6:OFFSET(AB$6,0,0,COUNTA(B$6:B$33)))</f>
        <v>12</v>
      </c>
      <c r="B17" s="155" t="s">
        <v>44</v>
      </c>
      <c r="C17" s="94">
        <v>5</v>
      </c>
      <c r="D17" s="100">
        <v>1</v>
      </c>
      <c r="E17" s="101">
        <v>1</v>
      </c>
      <c r="F17" s="102">
        <v>7</v>
      </c>
      <c r="G17" s="98">
        <v>2</v>
      </c>
      <c r="H17" s="103">
        <v>6</v>
      </c>
      <c r="I17" s="101">
        <v>7</v>
      </c>
      <c r="J17" s="97">
        <v>2</v>
      </c>
      <c r="K17" s="101">
        <v>5</v>
      </c>
      <c r="L17" s="104">
        <v>1</v>
      </c>
      <c r="M17" s="148"/>
      <c r="N17" s="67">
        <f ca="1">OFFSET(Очки!$A$3,F17,D17+QUOTIENT(MAX($C$34-11,0), 2)*4)</f>
        <v>11</v>
      </c>
      <c r="O17" s="63">
        <f ca="1">IF(F17&lt;E17,OFFSET(IF(OR($C$34=11,$C$34=12),Очки!$B$17,Очки!$O$18),2+E17-F17,IF(D17=2,12,13-E17)),0)</f>
        <v>0</v>
      </c>
      <c r="P17" s="63"/>
      <c r="Q17" s="138"/>
      <c r="R17" s="67">
        <f ca="1">OFFSET(Очки!$A$3,I17,G17+QUOTIENT(MAX($C$34-11,0), 2)*4)</f>
        <v>7</v>
      </c>
      <c r="S17" s="63">
        <f ca="1">IF(I17&lt;H17,OFFSET(IF(OR($C$34=11,$C$34=12),Очки!$B$17,Очки!$O$18),2+H17-I17,IF(G17=2,12,13-H17)),0)</f>
        <v>0</v>
      </c>
      <c r="T17" s="63"/>
      <c r="U17" s="138">
        <v>-7</v>
      </c>
      <c r="V17" s="67">
        <f ca="1">OFFSET(Очки!$A$3,L17,J17+QUOTIENT(MAX($C$34-11,0), 2)*4)</f>
        <v>12</v>
      </c>
      <c r="W17" s="63">
        <f ca="1">IF(L17&lt;K17,OFFSET(IF(OR($C$34=11,$C$34=12),Очки!$B$17,Очки!$O$18),2+K17-L17,IF(J17=2,12,13-K17)),0)</f>
        <v>2.8</v>
      </c>
      <c r="X17" s="63"/>
      <c r="Y17" s="64">
        <v>-5</v>
      </c>
      <c r="Z17" s="11"/>
      <c r="AA17" s="12"/>
      <c r="AB17" s="58">
        <f ca="1">SUM(M17:Y17)</f>
        <v>20.8</v>
      </c>
      <c r="AD17" s="2"/>
    </row>
    <row r="18" spans="1:30" ht="15.75" x14ac:dyDescent="0.25">
      <c r="A18" s="153">
        <f ca="1">RANK(AB18,AB$6:OFFSET(AB$6,0,0,COUNTA(B$6:B$33)))</f>
        <v>13</v>
      </c>
      <c r="B18" s="157" t="s">
        <v>45</v>
      </c>
      <c r="C18" s="94"/>
      <c r="D18" s="100">
        <v>2</v>
      </c>
      <c r="E18" s="101">
        <v>3</v>
      </c>
      <c r="F18" s="102">
        <v>6</v>
      </c>
      <c r="G18" s="98">
        <v>2</v>
      </c>
      <c r="H18" s="103">
        <v>3</v>
      </c>
      <c r="I18" s="101">
        <v>2</v>
      </c>
      <c r="J18" s="100">
        <v>2</v>
      </c>
      <c r="K18" s="101">
        <v>4</v>
      </c>
      <c r="L18" s="104">
        <v>2</v>
      </c>
      <c r="M18" s="148"/>
      <c r="N18" s="67">
        <f ca="1">OFFSET(Очки!$A$3,F18,D18+QUOTIENT(MAX($C$34-11,0), 2)*4)</f>
        <v>7.5</v>
      </c>
      <c r="O18" s="63">
        <f ca="1">IF(F18&lt;E18,OFFSET(IF(OR($C$34=11,$C$34=12),Очки!$B$17,Очки!$O$18),2+E18-F18,IF(D18=2,12,13-E18)),0)</f>
        <v>0</v>
      </c>
      <c r="P18" s="63"/>
      <c r="Q18" s="138"/>
      <c r="R18" s="67">
        <f ca="1">OFFSET(Очки!$A$3,I18,G18+QUOTIENT(MAX($C$34-11,0), 2)*4)</f>
        <v>11</v>
      </c>
      <c r="S18" s="63">
        <f ca="1">IF(I18&lt;H18,OFFSET(IF(OR($C$34=11,$C$34=12),Очки!$B$17,Очки!$O$18),2+H18-I18,IF(G18=2,12,13-H18)),0)</f>
        <v>0.7</v>
      </c>
      <c r="T18" s="63"/>
      <c r="U18" s="138">
        <f>-7-4</f>
        <v>-11</v>
      </c>
      <c r="V18" s="67">
        <f ca="1">OFFSET(Очки!$A$3,L18,J18+QUOTIENT(MAX($C$34-11,0), 2)*4)</f>
        <v>11</v>
      </c>
      <c r="W18" s="63">
        <f ca="1">IF(L18&lt;K18,OFFSET(IF(OR($C$34=11,$C$34=12),Очки!$B$17,Очки!$O$18),2+K18-L18,IF(J18=2,12,13-K18)),0)</f>
        <v>1.4</v>
      </c>
      <c r="X18" s="63"/>
      <c r="Y18" s="64"/>
      <c r="Z18" s="11"/>
      <c r="AA18" s="12"/>
      <c r="AB18" s="58">
        <f ca="1">SUM(M18:Y18)</f>
        <v>20.599999999999998</v>
      </c>
      <c r="AD18" s="2"/>
    </row>
    <row r="19" spans="1:30" ht="15.75" x14ac:dyDescent="0.25">
      <c r="A19" s="153">
        <f ca="1">RANK(AB19,AB$6:OFFSET(AB$6,0,0,COUNTA(B$6:B$33)))</f>
        <v>14</v>
      </c>
      <c r="B19" s="156" t="s">
        <v>56</v>
      </c>
      <c r="C19" s="94">
        <v>15</v>
      </c>
      <c r="D19" s="100">
        <v>2</v>
      </c>
      <c r="E19" s="101">
        <v>4</v>
      </c>
      <c r="F19" s="102">
        <v>5</v>
      </c>
      <c r="G19" s="98">
        <v>2</v>
      </c>
      <c r="H19" s="103">
        <v>2</v>
      </c>
      <c r="I19" s="101">
        <v>5</v>
      </c>
      <c r="J19" s="97">
        <v>2</v>
      </c>
      <c r="K19" s="101">
        <v>3</v>
      </c>
      <c r="L19" s="104">
        <v>6</v>
      </c>
      <c r="M19" s="148"/>
      <c r="N19" s="67">
        <f ca="1">OFFSET(Очки!$A$3,F19,D19+QUOTIENT(MAX($C$34-11,0), 2)*4)</f>
        <v>8</v>
      </c>
      <c r="O19" s="63">
        <f ca="1">IF(F19&lt;E19,OFFSET(IF(OR($C$34=11,$C$34=12),Очки!$B$17,Очки!$O$18),2+E19-F19,IF(D19=2,12,13-E19)),0)</f>
        <v>0</v>
      </c>
      <c r="P19" s="63"/>
      <c r="Q19" s="138"/>
      <c r="R19" s="67">
        <f ca="1">OFFSET(Очки!$A$3,I19,G19+QUOTIENT(MAX($C$34-11,0), 2)*4)</f>
        <v>8</v>
      </c>
      <c r="S19" s="63">
        <f ca="1">IF(I19&lt;H19,OFFSET(IF(OR($C$34=11,$C$34=12),Очки!$B$17,Очки!$O$18),2+H19-I19,IF(G19=2,12,13-H19)),0)</f>
        <v>0</v>
      </c>
      <c r="T19" s="63"/>
      <c r="U19" s="138"/>
      <c r="V19" s="67">
        <f ca="1">OFFSET(Очки!$A$3,L19,J19+QUOTIENT(MAX($C$34-11,0), 2)*4)</f>
        <v>7.5</v>
      </c>
      <c r="W19" s="63">
        <f ca="1">IF(L19&lt;K19,OFFSET(IF(OR($C$34=11,$C$34=12),Очки!$B$17,Очки!$O$18),2+K19-L19,IF(J19=2,12,13-K19)),0)</f>
        <v>0</v>
      </c>
      <c r="X19" s="63"/>
      <c r="Y19" s="64">
        <v>-7</v>
      </c>
      <c r="Z19" s="11"/>
      <c r="AA19" s="12"/>
      <c r="AB19" s="58">
        <f ca="1">SUM(M19:Y19)</f>
        <v>16.5</v>
      </c>
      <c r="AD19" s="2"/>
    </row>
    <row r="20" spans="1:30" ht="15.75" hidden="1" x14ac:dyDescent="0.25">
      <c r="A20" s="153" t="e">
        <f ca="1">RANK(AB20,AB$6:OFFSET(AB$6,0,0,COUNTA(B$6:B$33)))</f>
        <v>#N/A</v>
      </c>
      <c r="B20" s="156"/>
      <c r="C20" s="94"/>
      <c r="D20" s="100"/>
      <c r="E20" s="101"/>
      <c r="F20" s="102"/>
      <c r="G20" s="98"/>
      <c r="H20" s="103"/>
      <c r="I20" s="101"/>
      <c r="J20" s="100"/>
      <c r="K20" s="101"/>
      <c r="L20" s="104"/>
      <c r="M20" s="148"/>
      <c r="N20" s="67" t="str">
        <f ca="1">OFFSET(Очки!$A$3,F20,D20+QUOTIENT(MAX($C$34-11,0), 2)*4)</f>
        <v>Место</v>
      </c>
      <c r="O20" s="63">
        <f ca="1">IF(F20&lt;E20,OFFSET(IF(OR($C$34=11,$C$34=12),Очки!$B$17,Очки!$O$18),2+E20-F20,IF(D20=2,12,13-E20)),0)</f>
        <v>0</v>
      </c>
      <c r="P20" s="63"/>
      <c r="Q20" s="138"/>
      <c r="R20" s="67" t="str">
        <f ca="1">OFFSET(Очки!$A$3,I20,G20+QUOTIENT(MAX($C$34-11,0), 2)*4)</f>
        <v>Место</v>
      </c>
      <c r="S20" s="63">
        <f ca="1">IF(I20&lt;H20,OFFSET(IF(OR($C$34=11,$C$34=12),Очки!$B$17,Очки!$O$18),2+H20-I20,IF(G20=2,12,13-H20)),0)</f>
        <v>0</v>
      </c>
      <c r="T20" s="63"/>
      <c r="U20" s="138"/>
      <c r="V20" s="67" t="str">
        <f ca="1">OFFSET(Очки!$A$3,L20,J20+QUOTIENT(MAX($C$34-11,0), 2)*4)</f>
        <v>Место</v>
      </c>
      <c r="W20" s="63">
        <f ca="1">IF(L20&lt;K20,OFFSET(IF(OR($C$34=11,$C$34=12),Очки!$B$17,Очки!$O$18),2+K20-L20,IF(J20=2,12,13-K20)),0)</f>
        <v>0</v>
      </c>
      <c r="X20" s="63"/>
      <c r="Y20" s="64"/>
      <c r="Z20" s="11"/>
      <c r="AA20" s="12"/>
      <c r="AB20" s="58">
        <f t="shared" ref="AB6:AB26" ca="1" si="0">SUM(M20:Y20)</f>
        <v>0</v>
      </c>
      <c r="AD20" s="2"/>
    </row>
    <row r="21" spans="1:30" ht="15.75" hidden="1" x14ac:dyDescent="0.25">
      <c r="A21" s="153" t="e">
        <f ca="1">RANK(AB21,AB$6:OFFSET(AB$6,0,0,COUNTA(B$6:B$33)))</f>
        <v>#N/A</v>
      </c>
      <c r="B21" s="156"/>
      <c r="C21" s="94"/>
      <c r="D21" s="100"/>
      <c r="E21" s="101"/>
      <c r="F21" s="102"/>
      <c r="G21" s="98"/>
      <c r="H21" s="103"/>
      <c r="I21" s="101"/>
      <c r="J21" s="97"/>
      <c r="K21" s="101"/>
      <c r="L21" s="104"/>
      <c r="M21" s="148"/>
      <c r="N21" s="67" t="str">
        <f ca="1">OFFSET(Очки!$A$3,F21,D21+QUOTIENT(MAX($C$34-11,0), 2)*4)</f>
        <v>Место</v>
      </c>
      <c r="O21" s="63">
        <f ca="1">IF(F21&lt;E21,OFFSET(IF(OR($C$34=11,$C$34=12),Очки!$B$17,Очки!$O$18),2+E21-F21,IF(D21=2,12,13-E21)),0)</f>
        <v>0</v>
      </c>
      <c r="P21" s="63"/>
      <c r="Q21" s="138"/>
      <c r="R21" s="67" t="str">
        <f ca="1">OFFSET(Очки!$A$3,I21,G21+QUOTIENT(MAX($C$34-11,0), 2)*4)</f>
        <v>Место</v>
      </c>
      <c r="S21" s="63">
        <f ca="1">IF(I21&lt;H21,OFFSET(IF(OR($C$34=11,$C$34=12),Очки!$B$17,Очки!$O$18),2+H21-I21,IF(G21=2,12,13-H21)),0)</f>
        <v>0</v>
      </c>
      <c r="T21" s="63"/>
      <c r="U21" s="138"/>
      <c r="V21" s="67" t="str">
        <f ca="1">OFFSET(Очки!$A$3,L21,J21+QUOTIENT(MAX($C$34-11,0), 2)*4)</f>
        <v>Место</v>
      </c>
      <c r="W21" s="63">
        <f ca="1">IF(L21&lt;K21,OFFSET(IF(OR($C$34=11,$C$34=12),Очки!$B$17,Очки!$O$18),2+K21-L21,IF(J21=2,12,13-K21)),0)</f>
        <v>0</v>
      </c>
      <c r="X21" s="63"/>
      <c r="Y21" s="64"/>
      <c r="Z21" s="11"/>
      <c r="AA21" s="12"/>
      <c r="AB21" s="58">
        <f t="shared" ca="1" si="0"/>
        <v>0</v>
      </c>
      <c r="AD21" s="2"/>
    </row>
    <row r="22" spans="1:30" ht="15.75" hidden="1" x14ac:dyDescent="0.25">
      <c r="A22" s="153" t="e">
        <f ca="1">RANK(AB22,AB$6:OFFSET(AB$6,0,0,COUNTA(B$6:B$33)))</f>
        <v>#N/A</v>
      </c>
      <c r="B22" s="156"/>
      <c r="C22" s="94"/>
      <c r="D22" s="100"/>
      <c r="E22" s="101"/>
      <c r="F22" s="102"/>
      <c r="G22" s="98"/>
      <c r="H22" s="103"/>
      <c r="I22" s="101"/>
      <c r="J22" s="100"/>
      <c r="K22" s="101"/>
      <c r="L22" s="104"/>
      <c r="M22" s="148"/>
      <c r="N22" s="67" t="str">
        <f ca="1">OFFSET(Очки!$A$3,F22,D22+QUOTIENT(MAX($C$34-11,0), 2)*4)</f>
        <v>Место</v>
      </c>
      <c r="O22" s="63">
        <f ca="1">IF(F22&lt;E22,OFFSET(IF(OR($C$34=11,$C$34=12),Очки!$B$17,Очки!$O$18),2+E22-F22,IF(D22=2,12,13-E22)),0)</f>
        <v>0</v>
      </c>
      <c r="P22" s="63"/>
      <c r="Q22" s="138"/>
      <c r="R22" s="67" t="str">
        <f ca="1">OFFSET(Очки!$A$3,I22,G22+QUOTIENT(MAX($C$34-11,0), 2)*4)</f>
        <v>Место</v>
      </c>
      <c r="S22" s="63">
        <f ca="1">IF(I22&lt;H22,OFFSET(IF(OR($C$34=11,$C$34=12),Очки!$B$17,Очки!$O$18),2+H22-I22,IF(G22=2,12,13-H22)),0)</f>
        <v>0</v>
      </c>
      <c r="T22" s="63"/>
      <c r="U22" s="138"/>
      <c r="V22" s="67" t="str">
        <f ca="1">OFFSET(Очки!$A$3,L22,J22+QUOTIENT(MAX($C$34-11,0), 2)*4)</f>
        <v>Место</v>
      </c>
      <c r="W22" s="63">
        <f ca="1">IF(L22&lt;K22,OFFSET(IF(OR($C$34=11,$C$34=12),Очки!$B$17,Очки!$O$18),2+K22-L22,IF(J22=2,12,13-K22)),0)</f>
        <v>0</v>
      </c>
      <c r="X22" s="63"/>
      <c r="Y22" s="64"/>
      <c r="Z22" s="11"/>
      <c r="AA22" s="12"/>
      <c r="AB22" s="58">
        <f t="shared" ca="1" si="0"/>
        <v>0</v>
      </c>
      <c r="AD22" s="2"/>
    </row>
    <row r="23" spans="1:30" ht="15.95" hidden="1" customHeight="1" x14ac:dyDescent="0.25">
      <c r="A23" s="153" t="e">
        <f ca="1">RANK(AB23,AB$6:OFFSET(AB$6,0,0,COUNTA(B$6:B$33)))</f>
        <v>#N/A</v>
      </c>
      <c r="B23" s="155"/>
      <c r="C23" s="94"/>
      <c r="D23" s="100"/>
      <c r="E23" s="101"/>
      <c r="F23" s="102"/>
      <c r="G23" s="98"/>
      <c r="H23" s="103"/>
      <c r="I23" s="101"/>
      <c r="J23" s="100"/>
      <c r="K23" s="101"/>
      <c r="L23" s="104"/>
      <c r="M23" s="148"/>
      <c r="N23" s="67" t="str">
        <f ca="1">OFFSET(Очки!$A$3,F23,D23+QUOTIENT(MAX($C$34-11,0), 2)*4)</f>
        <v>Место</v>
      </c>
      <c r="O23" s="63">
        <f ca="1">IF(F23&lt;E23,OFFSET(IF(OR($C$34=11,$C$34=12),Очки!$B$17,Очки!$O$18),2+E23-F23,IF(D23=2,12,13-E23)),0)</f>
        <v>0</v>
      </c>
      <c r="P23" s="63"/>
      <c r="Q23" s="138"/>
      <c r="R23" s="67" t="str">
        <f ca="1">OFFSET(Очки!$A$3,I23,G23+QUOTIENT(MAX($C$34-11,0), 2)*4)</f>
        <v>Место</v>
      </c>
      <c r="S23" s="63">
        <f ca="1">IF(I23&lt;H23,OFFSET(IF(OR($C$34=11,$C$34=12),Очки!$B$17,Очки!$O$18),2+H23-I23,IF(G23=2,12,13-H23)),0)</f>
        <v>0</v>
      </c>
      <c r="T23" s="63"/>
      <c r="U23" s="138"/>
      <c r="V23" s="67" t="str">
        <f ca="1">OFFSET(Очки!$A$3,L23,J23+QUOTIENT(MAX($C$34-11,0), 2)*4)</f>
        <v>Место</v>
      </c>
      <c r="W23" s="63">
        <f ca="1">IF(L23&lt;K23,OFFSET(IF(OR($C$34=11,$C$34=12),Очки!$B$17,Очки!$O$18),2+K23-L23,IF(J23=2,12,13-K23)),0)</f>
        <v>0</v>
      </c>
      <c r="X23" s="63"/>
      <c r="Y23" s="64"/>
      <c r="Z23" s="11"/>
      <c r="AA23" s="12"/>
      <c r="AB23" s="58">
        <f t="shared" ca="1" si="0"/>
        <v>0</v>
      </c>
      <c r="AD23" s="2"/>
    </row>
    <row r="24" spans="1:30" ht="16.5" hidden="1" customHeight="1" x14ac:dyDescent="0.25">
      <c r="A24" s="153" t="e">
        <f ca="1">RANK(AB24,AB$6:OFFSET(AB$6,0,0,COUNTA(B$6:B$33)))</f>
        <v>#N/A</v>
      </c>
      <c r="B24" s="156"/>
      <c r="C24" s="94"/>
      <c r="D24" s="100"/>
      <c r="E24" s="101"/>
      <c r="F24" s="102"/>
      <c r="G24" s="98"/>
      <c r="H24" s="103"/>
      <c r="I24" s="101"/>
      <c r="J24" s="97"/>
      <c r="K24" s="101"/>
      <c r="L24" s="104"/>
      <c r="M24" s="148"/>
      <c r="N24" s="67" t="str">
        <f ca="1">OFFSET(Очки!$A$3,F24,D24+QUOTIENT(MAX($C$34-11,0), 2)*4)</f>
        <v>Место</v>
      </c>
      <c r="O24" s="63">
        <f ca="1">IF(F24&lt;E24,OFFSET(IF(OR($C$34=11,$C$34=12),Очки!$B$17,Очки!$O$18),2+E24-F24,IF(D24=2,12,13-E24)),0)</f>
        <v>0</v>
      </c>
      <c r="P24" s="63"/>
      <c r="Q24" s="138"/>
      <c r="R24" s="67" t="str">
        <f ca="1">OFFSET(Очки!$A$3,I24,G24+QUOTIENT(MAX($C$34-11,0), 2)*4)</f>
        <v>Место</v>
      </c>
      <c r="S24" s="63">
        <f ca="1">IF(I24&lt;H24,OFFSET(IF(OR($C$34=11,$C$34=12),Очки!$B$17,Очки!$O$18),2+H24-I24,IF(G24=2,12,13-H24)),0)</f>
        <v>0</v>
      </c>
      <c r="T24" s="63"/>
      <c r="U24" s="138"/>
      <c r="V24" s="67" t="str">
        <f ca="1">OFFSET(Очки!$A$3,L24,J24+QUOTIENT(MAX($C$34-11,0), 2)*4)</f>
        <v>Место</v>
      </c>
      <c r="W24" s="63">
        <f ca="1">IF(L24&lt;K24,OFFSET(IF(OR($C$34=11,$C$34=12),Очки!$B$17,Очки!$O$18),2+K24-L24,IF(J24=2,12,13-K24)),0)</f>
        <v>0</v>
      </c>
      <c r="X24" s="63"/>
      <c r="Y24" s="64"/>
      <c r="Z24" s="11"/>
      <c r="AA24" s="12"/>
      <c r="AB24" s="58">
        <f t="shared" ca="1" si="0"/>
        <v>0</v>
      </c>
      <c r="AD24" s="2"/>
    </row>
    <row r="25" spans="1:30" ht="15.95" hidden="1" customHeight="1" x14ac:dyDescent="0.25">
      <c r="A25" s="153" t="e">
        <f ca="1">RANK(AB25,AB$6:OFFSET(AB$6,0,0,COUNTA(B$6:B$33)))</f>
        <v>#N/A</v>
      </c>
      <c r="B25" s="155"/>
      <c r="C25" s="94"/>
      <c r="D25" s="100"/>
      <c r="E25" s="101"/>
      <c r="F25" s="102"/>
      <c r="G25" s="98"/>
      <c r="H25" s="103"/>
      <c r="I25" s="101"/>
      <c r="J25" s="97"/>
      <c r="K25" s="101"/>
      <c r="L25" s="104"/>
      <c r="M25" s="148"/>
      <c r="N25" s="67" t="str">
        <f ca="1">OFFSET(Очки!$A$3,F25,D25+QUOTIENT(MAX($C$34-11,0), 2)*4)</f>
        <v>Место</v>
      </c>
      <c r="O25" s="63">
        <f ca="1">IF(F25&lt;E25,OFFSET(IF(OR($C$34=11,$C$34=12),Очки!$B$17,Очки!$O$18),2+E25-F25,IF(D25=2,12,13-E25)),0)</f>
        <v>0</v>
      </c>
      <c r="P25" s="63"/>
      <c r="Q25" s="138"/>
      <c r="R25" s="67" t="str">
        <f ca="1">OFFSET(Очки!$A$3,I25,G25+QUOTIENT(MAX($C$34-11,0), 2)*4)</f>
        <v>Место</v>
      </c>
      <c r="S25" s="63">
        <f ca="1">IF(I25&lt;H25,OFFSET(IF(OR($C$34=11,$C$34=12),Очки!$B$17,Очки!$O$18),2+H25-I25,IF(G25=2,12,13-H25)),0)</f>
        <v>0</v>
      </c>
      <c r="T25" s="63"/>
      <c r="U25" s="138"/>
      <c r="V25" s="67" t="str">
        <f ca="1">OFFSET(Очки!$A$3,L25,J25+QUOTIENT(MAX($C$34-11,0), 2)*4)</f>
        <v>Место</v>
      </c>
      <c r="W25" s="63">
        <f ca="1">IF(L25&lt;K25,OFFSET(IF(OR($C$34=11,$C$34=12),Очки!$B$17,Очки!$O$18),2+K25-L25,IF(J25=2,12,13-K25)),0)</f>
        <v>0</v>
      </c>
      <c r="X25" s="63"/>
      <c r="Y25" s="64"/>
      <c r="Z25" s="11"/>
      <c r="AA25" s="12"/>
      <c r="AB25" s="58">
        <f t="shared" ca="1" si="0"/>
        <v>0</v>
      </c>
      <c r="AD25" s="2"/>
    </row>
    <row r="26" spans="1:30" ht="15.95" hidden="1" customHeight="1" thickBot="1" x14ac:dyDescent="0.3">
      <c r="A26" s="204" t="e">
        <f ca="1">RANK(AB26,AB$6:OFFSET(AB$6,0,0,COUNTA(B$6:B$33)))</f>
        <v>#N/A</v>
      </c>
      <c r="B26" s="205"/>
      <c r="C26" s="206"/>
      <c r="D26" s="207"/>
      <c r="E26" s="208"/>
      <c r="F26" s="209"/>
      <c r="G26" s="210"/>
      <c r="H26" s="211"/>
      <c r="I26" s="208"/>
      <c r="J26" s="212"/>
      <c r="K26" s="208"/>
      <c r="L26" s="213"/>
      <c r="M26" s="214"/>
      <c r="N26" s="68" t="str">
        <f ca="1">OFFSET(Очки!$A$3,F26,D26+QUOTIENT(MAX($C$34-11,0), 2)*4)</f>
        <v>Место</v>
      </c>
      <c r="O26" s="65">
        <f ca="1">IF(F26&lt;E26,OFFSET(IF(OR($C$34=11,$C$34=12),Очки!$B$17,Очки!$O$18),2+E26-F26,IF(D26=2,12,13-E26)),0)</f>
        <v>0</v>
      </c>
      <c r="P26" s="65"/>
      <c r="Q26" s="29"/>
      <c r="R26" s="68" t="str">
        <f ca="1">OFFSET(Очки!$A$3,I26,G26+QUOTIENT(MAX($C$34-11,0), 2)*4)</f>
        <v>Место</v>
      </c>
      <c r="S26" s="65">
        <f ca="1">IF(I26&lt;H26,OFFSET(IF(OR($C$34=11,$C$34=12),Очки!$B$17,Очки!$O$18),2+H26-I26,IF(G26=2,12,13-H26)),0)</f>
        <v>0</v>
      </c>
      <c r="T26" s="65"/>
      <c r="U26" s="29"/>
      <c r="V26" s="68" t="str">
        <f ca="1">OFFSET(Очки!$A$3,L26,J26+QUOTIENT(MAX($C$34-11,0), 2)*4)</f>
        <v>Место</v>
      </c>
      <c r="W26" s="65">
        <f ca="1">IF(L26&lt;K26,OFFSET(IF(OR($C$34=11,$C$34=12),Очки!$B$17,Очки!$O$18),2+K26-L26,IF(J26=2,12,13-K26)),0)</f>
        <v>0</v>
      </c>
      <c r="X26" s="65"/>
      <c r="Y26" s="66"/>
      <c r="Z26" s="215"/>
      <c r="AA26" s="216"/>
      <c r="AB26" s="60">
        <f t="shared" ca="1" si="0"/>
        <v>0</v>
      </c>
      <c r="AD26" s="2"/>
    </row>
    <row r="27" spans="1:30" ht="15.95" hidden="1" customHeight="1" x14ac:dyDescent="0.25">
      <c r="A27" s="203" t="e">
        <f ca="1">RANK(AB27,AB$6:OFFSET(AB$6,0,0,COUNTA(B$6:B$33)))</f>
        <v>#N/A</v>
      </c>
      <c r="B27" s="161"/>
      <c r="C27" s="162"/>
      <c r="D27" s="97"/>
      <c r="E27" s="190"/>
      <c r="F27" s="191"/>
      <c r="G27" s="192"/>
      <c r="H27" s="193"/>
      <c r="I27" s="190"/>
      <c r="J27" s="97"/>
      <c r="K27" s="190"/>
      <c r="L27" s="194"/>
      <c r="M27" s="195"/>
      <c r="N27" s="196" t="str">
        <f ca="1">OFFSET(Очки!$A$3,F27,D27+QUOTIENT(MAX($C$34-11,0), 2)*4)</f>
        <v>Место</v>
      </c>
      <c r="O27" s="197">
        <f ca="1">IF(F27&lt;E27,OFFSET(IF(OR($C$34=11,$C$34=12),Очки!$B$17,Очки!$O$18),2+E27-F27,IF(D27=2,12,13-E27)),0)</f>
        <v>0</v>
      </c>
      <c r="P27" s="197"/>
      <c r="Q27" s="198"/>
      <c r="R27" s="196" t="str">
        <f ca="1">OFFSET(Очки!$A$3,I27,G27+QUOTIENT(MAX($C$34-11,0), 2)*4)</f>
        <v>Место</v>
      </c>
      <c r="S27" s="197">
        <f ca="1">IF(I27&lt;H27,OFFSET(IF(OR($C$34=11,$C$34=12),Очки!$B$17,Очки!$O$18),2+H27-I27,IF(G27=2,12,13-H27)),0)</f>
        <v>0</v>
      </c>
      <c r="T27" s="197"/>
      <c r="U27" s="198"/>
      <c r="V27" s="196" t="str">
        <f ca="1">OFFSET(Очки!$A$3,L27,J27+QUOTIENT(MAX($C$34-11,0), 2)*4)</f>
        <v>Место</v>
      </c>
      <c r="W27" s="197">
        <f ca="1">IF(L27&lt;K27,OFFSET(IF(OR($C$34=11,$C$34=12),Очки!$B$17,Очки!$O$18),2+K27-L27,IF(J27=2,12,13-K27)),0)</f>
        <v>0</v>
      </c>
      <c r="X27" s="197"/>
      <c r="Y27" s="199"/>
      <c r="Z27" s="200"/>
      <c r="AA27" s="201"/>
      <c r="AB27" s="202">
        <f ca="1">SUM(M27:Y27)</f>
        <v>0</v>
      </c>
      <c r="AD27" s="2"/>
    </row>
    <row r="28" spans="1:30" ht="15.95" hidden="1" customHeight="1" x14ac:dyDescent="0.25">
      <c r="A28" s="25" t="e">
        <f ca="1">RANK(AB28,AB$6:OFFSET(AB$6,0,0,COUNTA(B$6:B$33)))</f>
        <v>#N/A</v>
      </c>
      <c r="B28" s="171"/>
      <c r="C28" s="154"/>
      <c r="D28" s="100"/>
      <c r="E28" s="101"/>
      <c r="F28" s="102"/>
      <c r="G28" s="98"/>
      <c r="H28" s="103"/>
      <c r="I28" s="101"/>
      <c r="J28" s="100"/>
      <c r="K28" s="101"/>
      <c r="L28" s="104"/>
      <c r="M28" s="148"/>
      <c r="N28" s="67" t="str">
        <f ca="1">OFFSET(Очки!$A$3,F28,D28+QUOTIENT(MAX($C$34-11,0), 2)*4)</f>
        <v>Место</v>
      </c>
      <c r="O28" s="63">
        <f ca="1">IF(F28&lt;E28,OFFSET(IF(OR($C$34=11,$C$34=12),Очки!$B$17,Очки!$O$18),2+E28-F28,IF(D28=2,12,13-E28)),0)</f>
        <v>0</v>
      </c>
      <c r="P28" s="63"/>
      <c r="Q28" s="138"/>
      <c r="R28" s="67" t="str">
        <f ca="1">OFFSET(Очки!$A$3,I28,G28+QUOTIENT(MAX($C$34-11,0), 2)*4)</f>
        <v>Место</v>
      </c>
      <c r="S28" s="63">
        <f ca="1">IF(I28&lt;H28,OFFSET(IF(OR($C$34=11,$C$34=12),Очки!$B$17,Очки!$O$18),2+H28-I28,IF(G28=2,12,13-H28)),0)</f>
        <v>0</v>
      </c>
      <c r="T28" s="63"/>
      <c r="U28" s="138"/>
      <c r="V28" s="67" t="str">
        <f ca="1">OFFSET(Очки!$A$3,L28,J28+QUOTIENT(MAX($C$34-11,0), 2)*4)</f>
        <v>Место</v>
      </c>
      <c r="W28" s="63">
        <f ca="1">IF(L28&lt;K28,OFFSET(IF(OR($C$34=11,$C$34=12),Очки!$B$17,Очки!$O$18),2+K28-L28,IF(J28=2,12,13-K28)),0)</f>
        <v>0</v>
      </c>
      <c r="X28" s="63"/>
      <c r="Y28" s="64"/>
      <c r="Z28" s="11"/>
      <c r="AA28" s="12"/>
      <c r="AB28" s="58">
        <f t="shared" ref="AB28:AB33" ca="1" si="1">SUM(M28:Y28)</f>
        <v>0</v>
      </c>
      <c r="AD28" s="2"/>
    </row>
    <row r="29" spans="1:30" ht="15.95" hidden="1" customHeight="1" x14ac:dyDescent="0.25">
      <c r="A29" s="25" t="e">
        <f ca="1">RANK(AB29,AB$6:OFFSET(AB$6,0,0,COUNTA(B$6:B$33)))</f>
        <v>#N/A</v>
      </c>
      <c r="B29" s="26"/>
      <c r="C29" s="95"/>
      <c r="D29" s="105"/>
      <c r="E29" s="106"/>
      <c r="F29" s="107"/>
      <c r="G29" s="98"/>
      <c r="H29" s="108"/>
      <c r="I29" s="106"/>
      <c r="J29" s="97"/>
      <c r="K29" s="106"/>
      <c r="L29" s="109"/>
      <c r="M29" s="148"/>
      <c r="N29" s="67" t="str">
        <f ca="1">OFFSET(Очки!$A$3,F29,D29+QUOTIENT(MAX($C$34-11,0), 2)*4)</f>
        <v>Место</v>
      </c>
      <c r="O29" s="63">
        <f ca="1">IF(F29&lt;E29,OFFSET(IF(OR($C$34=11,$C$34=12),Очки!$B$17,Очки!$O$18),2+E29-F29,IF(D29=2,12,13-E29)),0)</f>
        <v>0</v>
      </c>
      <c r="P29" s="63"/>
      <c r="Q29" s="138"/>
      <c r="R29" s="67" t="str">
        <f ca="1">OFFSET(Очки!$A$3,I29,G29+QUOTIENT(MAX($C$34-11,0), 2)*4)</f>
        <v>Место</v>
      </c>
      <c r="S29" s="63">
        <f ca="1">IF(I29&lt;H29,OFFSET(IF(OR($C$34=11,$C$34=12),Очки!$B$17,Очки!$O$18),2+H29-I29,IF(G29=2,12,13-H29)),0)</f>
        <v>0</v>
      </c>
      <c r="T29" s="63"/>
      <c r="U29" s="138"/>
      <c r="V29" s="67" t="str">
        <f ca="1">OFFSET(Очки!$A$3,L29,J29+QUOTIENT(MAX($C$34-11,0), 2)*4)</f>
        <v>Место</v>
      </c>
      <c r="W29" s="63">
        <f ca="1">IF(L29&lt;K29,OFFSET(IF(OR($C$34=11,$C$34=12),Очки!$B$17,Очки!$O$18),2+K29-L29,IF(J29=2,12,13-K29)),0)</f>
        <v>0</v>
      </c>
      <c r="X29" s="63"/>
      <c r="Y29" s="64"/>
      <c r="Z29" s="13"/>
      <c r="AA29" s="14"/>
      <c r="AB29" s="59">
        <f t="shared" ca="1" si="1"/>
        <v>0</v>
      </c>
      <c r="AD29" s="2"/>
    </row>
    <row r="30" spans="1:30" ht="15.95" hidden="1" customHeight="1" x14ac:dyDescent="0.25">
      <c r="A30" s="25" t="e">
        <f ca="1">RANK(AB30,AB$6:OFFSET(AB$6,0,0,COUNTA(B$6:B$33)))</f>
        <v>#N/A</v>
      </c>
      <c r="B30" s="163"/>
      <c r="C30" s="95"/>
      <c r="D30" s="105"/>
      <c r="E30" s="106"/>
      <c r="F30" s="107"/>
      <c r="G30" s="164"/>
      <c r="H30" s="108"/>
      <c r="I30" s="106"/>
      <c r="J30" s="165"/>
      <c r="K30" s="106"/>
      <c r="L30" s="109"/>
      <c r="M30" s="166"/>
      <c r="N30" s="67" t="str">
        <f ca="1">OFFSET(Очки!$A$3,F30,D30+QUOTIENT(MAX($C$34-11,0), 2)*4)</f>
        <v>Место</v>
      </c>
      <c r="O30" s="63">
        <f ca="1">IF(F30&lt;E30,OFFSET(IF(OR($C$34=11,$C$34=12),Очки!$B$17,Очки!$O$18),2+E30-F30,IF(D30=2,12,13-E30)),0)</f>
        <v>0</v>
      </c>
      <c r="P30" s="167"/>
      <c r="Q30" s="168"/>
      <c r="R30" s="67" t="str">
        <f ca="1">OFFSET(Очки!$A$3,I30,G30+QUOTIENT(MAX($C$34-11,0), 2)*4)</f>
        <v>Место</v>
      </c>
      <c r="S30" s="63">
        <f ca="1">IF(I30&lt;H30,OFFSET(IF(OR($C$34=11,$C$34=12),Очки!$B$17,Очки!$O$18),2+H30-I30,IF(G30=2,12,13-H30)),0)</f>
        <v>0</v>
      </c>
      <c r="T30" s="167"/>
      <c r="U30" s="168"/>
      <c r="V30" s="67" t="str">
        <f ca="1">OFFSET(Очки!$A$3,L30,J30+QUOTIENT(MAX($C$34-11,0), 2)*4)</f>
        <v>Место</v>
      </c>
      <c r="W30" s="63">
        <f ca="1">IF(L30&lt;K30,OFFSET(IF(OR($C$34=11,$C$34=12),Очки!$B$17,Очки!$O$18),2+K30-L30,IF(J30=2,12,13-K30)),0)</f>
        <v>0</v>
      </c>
      <c r="X30" s="167"/>
      <c r="Y30" s="169"/>
      <c r="Z30" s="13"/>
      <c r="AA30" s="14"/>
      <c r="AB30" s="59">
        <f t="shared" ca="1" si="1"/>
        <v>0</v>
      </c>
      <c r="AD30" s="2"/>
    </row>
    <row r="31" spans="1:30" ht="15.95" hidden="1" customHeight="1" x14ac:dyDescent="0.25">
      <c r="A31" s="25" t="e">
        <f ca="1">RANK(AB31,AB$6:OFFSET(AB$6,0,0,COUNTA(B$6:B$33)))</f>
        <v>#N/A</v>
      </c>
      <c r="B31" s="170"/>
      <c r="C31" s="95"/>
      <c r="D31" s="105"/>
      <c r="E31" s="106"/>
      <c r="F31" s="107"/>
      <c r="G31" s="164"/>
      <c r="H31" s="108"/>
      <c r="I31" s="106"/>
      <c r="J31" s="165"/>
      <c r="K31" s="106"/>
      <c r="L31" s="109"/>
      <c r="M31" s="166"/>
      <c r="N31" s="67" t="str">
        <f ca="1">OFFSET(Очки!$A$3,F31,D31+QUOTIENT(MAX($C$34-11,0), 2)*4)</f>
        <v>Место</v>
      </c>
      <c r="O31" s="63">
        <f ca="1">IF(F31&lt;E31,OFFSET(IF(OR($C$34=11,$C$34=12),Очки!$B$17,Очки!$O$18),2+E31-F31,IF(D31=2,12,13-E31)),0)</f>
        <v>0</v>
      </c>
      <c r="P31" s="167"/>
      <c r="Q31" s="168"/>
      <c r="R31" s="67" t="str">
        <f ca="1">OFFSET(Очки!$A$3,I31,G31+QUOTIENT(MAX($C$34-11,0), 2)*4)</f>
        <v>Место</v>
      </c>
      <c r="S31" s="63">
        <f ca="1">IF(I31&lt;H31,OFFSET(IF(OR($C$34=11,$C$34=12),Очки!$B$17,Очки!$O$18),2+H31-I31,IF(G31=2,12,13-H31)),0)</f>
        <v>0</v>
      </c>
      <c r="T31" s="167"/>
      <c r="U31" s="168"/>
      <c r="V31" s="67" t="str">
        <f ca="1">OFFSET(Очки!$A$3,L31,J31+QUOTIENT(MAX($C$34-11,0), 2)*4)</f>
        <v>Место</v>
      </c>
      <c r="W31" s="63">
        <f ca="1">IF(L31&lt;K31,OFFSET(IF(OR($C$34=11,$C$34=12),Очки!$B$17,Очки!$O$18),2+K31-L31,IF(J31=2,12,13-K31)),0)</f>
        <v>0</v>
      </c>
      <c r="X31" s="167"/>
      <c r="Y31" s="169"/>
      <c r="Z31" s="13"/>
      <c r="AA31" s="14"/>
      <c r="AB31" s="59">
        <f t="shared" ca="1" si="1"/>
        <v>0</v>
      </c>
      <c r="AD31" s="2"/>
    </row>
    <row r="32" spans="1:30" ht="15.95" hidden="1" customHeight="1" x14ac:dyDescent="0.25">
      <c r="A32" s="25" t="e">
        <f ca="1">RANK(AB32,AB$6:OFFSET(AB$6,0,0,COUNTA(B$6:B$33)))</f>
        <v>#N/A</v>
      </c>
      <c r="B32" s="163"/>
      <c r="C32" s="95"/>
      <c r="D32" s="105"/>
      <c r="E32" s="106"/>
      <c r="F32" s="107"/>
      <c r="G32" s="164"/>
      <c r="H32" s="108"/>
      <c r="I32" s="106"/>
      <c r="J32" s="165"/>
      <c r="K32" s="106"/>
      <c r="L32" s="109"/>
      <c r="M32" s="166"/>
      <c r="N32" s="67" t="str">
        <f ca="1">OFFSET(Очки!$A$3,F32,D32+QUOTIENT(MAX($C$34-11,0), 2)*4)</f>
        <v>Место</v>
      </c>
      <c r="O32" s="63">
        <f ca="1">IF(F32&lt;E32,OFFSET(IF(OR($C$34=11,$C$34=12),Очки!$B$17,Очки!$O$18),2+E32-F32,IF(D32=2,12,13-E32)),0)</f>
        <v>0</v>
      </c>
      <c r="P32" s="167"/>
      <c r="Q32" s="168"/>
      <c r="R32" s="67" t="str">
        <f ca="1">OFFSET(Очки!$A$3,I32,G32+QUOTIENT(MAX($C$34-11,0), 2)*4)</f>
        <v>Место</v>
      </c>
      <c r="S32" s="63">
        <f ca="1">IF(I32&lt;H32,OFFSET(IF(OR($C$34=11,$C$34=12),Очки!$B$17,Очки!$O$18),2+H32-I32,IF(G32=2,12,13-H32)),0)</f>
        <v>0</v>
      </c>
      <c r="T32" s="167"/>
      <c r="U32" s="168"/>
      <c r="V32" s="67" t="str">
        <f ca="1">OFFSET(Очки!$A$3,L32,J32+QUOTIENT(MAX($C$34-11,0), 2)*4)</f>
        <v>Место</v>
      </c>
      <c r="W32" s="63">
        <f ca="1">IF(L32&lt;K32,OFFSET(IF(OR($C$34=11,$C$34=12),Очки!$B$17,Очки!$O$18),2+K32-L32,IF(J32=2,12,13-K32)),0)</f>
        <v>0</v>
      </c>
      <c r="X32" s="167"/>
      <c r="Y32" s="169"/>
      <c r="Z32" s="13"/>
      <c r="AA32" s="14"/>
      <c r="AB32" s="59">
        <f t="shared" ca="1" si="1"/>
        <v>0</v>
      </c>
      <c r="AD32" s="2"/>
    </row>
    <row r="33" spans="1:30" ht="15.95" hidden="1" customHeight="1" thickBot="1" x14ac:dyDescent="0.3">
      <c r="A33" s="27" t="e">
        <f ca="1">RANK(AB33,AB$6:OFFSET(AB$6,0,0,COUNTA(B$6:B$33)))</f>
        <v>#N/A</v>
      </c>
      <c r="B33" s="28"/>
      <c r="C33" s="96"/>
      <c r="D33" s="68"/>
      <c r="E33" s="18"/>
      <c r="F33" s="66"/>
      <c r="G33" s="17"/>
      <c r="H33" s="65"/>
      <c r="I33" s="18"/>
      <c r="J33" s="68"/>
      <c r="K33" s="18"/>
      <c r="L33" s="29"/>
      <c r="M33" s="149"/>
      <c r="N33" s="68" t="str">
        <f ca="1">OFFSET(Очки!$A$3,F33,D33+QUOTIENT(MAX($C$34-11,0), 2)*4)</f>
        <v>Место</v>
      </c>
      <c r="O33" s="65">
        <f ca="1">IF(F33&lt;E33,OFFSET(IF(OR($C$34=11,$C$34=12),Очки!$B$17,Очки!$O$18),2+E33-F33,IF(D33=2,12,13-E33)),0)</f>
        <v>0</v>
      </c>
      <c r="P33" s="65"/>
      <c r="Q33" s="29"/>
      <c r="R33" s="68" t="str">
        <f ca="1">OFFSET(Очки!$A$3,I33,G33+QUOTIENT(MAX($C$34-11,0), 2)*4)</f>
        <v>Место</v>
      </c>
      <c r="S33" s="65">
        <f ca="1">IF(I33&lt;H33,OFFSET(IF(OR($C$34=11,$C$34=12),Очки!$B$17,Очки!$O$18),2+H33-I33,IF(G33=2,12,13-H33)),0)</f>
        <v>0</v>
      </c>
      <c r="T33" s="65"/>
      <c r="U33" s="29"/>
      <c r="V33" s="68" t="str">
        <f ca="1">OFFSET(Очки!$A$3,L33,J33+QUOTIENT(MAX($C$34-11,0), 2)*4)</f>
        <v>Место</v>
      </c>
      <c r="W33" s="65">
        <f ca="1">IF(L33&lt;K33,OFFSET(IF(OR($C$34=11,$C$34=12),Очки!$B$17,Очки!$O$18),2+K33-L33,IF(J33=2,12,13-K33)),0)</f>
        <v>0</v>
      </c>
      <c r="X33" s="65"/>
      <c r="Y33" s="66"/>
      <c r="Z33" s="11"/>
      <c r="AA33" s="12"/>
      <c r="AB33" s="60">
        <f t="shared" ca="1" si="1"/>
        <v>0</v>
      </c>
      <c r="AD33" s="2"/>
    </row>
    <row r="34" spans="1:30" ht="15.95" customHeight="1" x14ac:dyDescent="0.2">
      <c r="B34" s="2" t="s">
        <v>36</v>
      </c>
      <c r="C34" s="2">
        <f>COUNTA(B6:B33)</f>
        <v>14</v>
      </c>
    </row>
    <row r="35" spans="1:30" ht="15.95" customHeight="1" x14ac:dyDescent="0.2"/>
    <row r="36" spans="1:30" ht="15.95" customHeight="1" x14ac:dyDescent="0.25"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</row>
    <row r="37" spans="1:30" ht="15.95" customHeight="1" x14ac:dyDescent="0.25"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</row>
    <row r="38" spans="1:30" ht="15.95" customHeight="1" x14ac:dyDescent="0.25"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</row>
    <row r="39" spans="1:30" ht="15.95" customHeight="1" x14ac:dyDescent="0.25"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</row>
    <row r="40" spans="1:30" ht="15.75" x14ac:dyDescent="0.25"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</row>
    <row r="41" spans="1:30" ht="15.75" x14ac:dyDescent="0.25"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</row>
    <row r="42" spans="1:30" ht="15.75" x14ac:dyDescent="0.25"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</row>
    <row r="43" spans="1:30" ht="15.75" x14ac:dyDescent="0.25"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</row>
    <row r="44" spans="1:30" ht="15.75" x14ac:dyDescent="0.25"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</row>
    <row r="45" spans="1:30" ht="15.75" x14ac:dyDescent="0.25"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</row>
    <row r="46" spans="1:30" ht="15.75" x14ac:dyDescent="0.25"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</row>
    <row r="47" spans="1:30" ht="15.75" x14ac:dyDescent="0.25"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</row>
    <row r="48" spans="1:30" ht="15.75" x14ac:dyDescent="0.25"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</row>
    <row r="49" spans="12:28" ht="15.75" x14ac:dyDescent="0.25"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</row>
    <row r="50" spans="12:28" ht="15.75" x14ac:dyDescent="0.25"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</row>
    <row r="51" spans="12:28" ht="15.75" x14ac:dyDescent="0.25"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</row>
    <row r="52" spans="12:28" ht="15.75" x14ac:dyDescent="0.25"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</row>
    <row r="53" spans="12:28" ht="15.75" x14ac:dyDescent="0.25"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</row>
    <row r="54" spans="12:28" ht="15.75" x14ac:dyDescent="0.25"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</row>
    <row r="55" spans="12:28" ht="15.75" x14ac:dyDescent="0.25"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</row>
    <row r="56" spans="12:28" ht="15.75" x14ac:dyDescent="0.25"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</row>
    <row r="57" spans="12:28" ht="15.75" x14ac:dyDescent="0.25"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31"/>
      <c r="AB57" s="31"/>
    </row>
    <row r="58" spans="12:28" ht="15.75" x14ac:dyDescent="0.25"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</row>
    <row r="59" spans="12:28" ht="15.75" x14ac:dyDescent="0.25"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31"/>
      <c r="AB59" s="31"/>
    </row>
    <row r="60" spans="12:28" ht="15.75" x14ac:dyDescent="0.25"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  <c r="AA60" s="31"/>
      <c r="AB60" s="31"/>
    </row>
    <row r="61" spans="12:28" ht="15.75" x14ac:dyDescent="0.25"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  <c r="AA61" s="31"/>
      <c r="AB61" s="31"/>
    </row>
    <row r="62" spans="12:28" ht="15.75" x14ac:dyDescent="0.25"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  <c r="AA62" s="31"/>
      <c r="AB62" s="31"/>
    </row>
    <row r="63" spans="12:28" ht="15.75" x14ac:dyDescent="0.25"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  <c r="AA63" s="31"/>
      <c r="AB63" s="31"/>
    </row>
    <row r="64" spans="12:28" ht="15.75" x14ac:dyDescent="0.25"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  <c r="AA64" s="31"/>
      <c r="AB64" s="31"/>
    </row>
    <row r="65" spans="12:28" ht="15.75" x14ac:dyDescent="0.25"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  <c r="AA65" s="31"/>
      <c r="AB65" s="31"/>
    </row>
    <row r="66" spans="12:28" ht="15.75" x14ac:dyDescent="0.25"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  <c r="AA66" s="31"/>
      <c r="AB66" s="31"/>
    </row>
  </sheetData>
  <sortState ref="B6:AB19">
    <sortCondition descending="1" ref="AB6:AB19"/>
  </sortState>
  <mergeCells count="22">
    <mergeCell ref="R4:U4"/>
    <mergeCell ref="J4:J5"/>
    <mergeCell ref="K4:K5"/>
    <mergeCell ref="L4:L5"/>
    <mergeCell ref="M4:M5"/>
    <mergeCell ref="N4:Q4"/>
    <mergeCell ref="A1:AB2"/>
    <mergeCell ref="A3:A5"/>
    <mergeCell ref="B3:B5"/>
    <mergeCell ref="D3:F3"/>
    <mergeCell ref="G3:I3"/>
    <mergeCell ref="J3:L3"/>
    <mergeCell ref="M3:Z3"/>
    <mergeCell ref="AB3:AB5"/>
    <mergeCell ref="C4:C5"/>
    <mergeCell ref="D4:D5"/>
    <mergeCell ref="V4:Y4"/>
    <mergeCell ref="E4:E5"/>
    <mergeCell ref="F4:F5"/>
    <mergeCell ref="G4:G5"/>
    <mergeCell ref="H4:H5"/>
    <mergeCell ref="I4:I5"/>
  </mergeCells>
  <conditionalFormatting sqref="O6:O33">
    <cfRule type="expression" dxfId="5" priority="3">
      <formula>AND(E6&gt;F6,O6=0)</formula>
    </cfRule>
  </conditionalFormatting>
  <conditionalFormatting sqref="S6:S33">
    <cfRule type="expression" dxfId="4" priority="2">
      <formula>AND(H6&gt;I6,S6=0)</formula>
    </cfRule>
  </conditionalFormatting>
  <conditionalFormatting sqref="W6:W33">
    <cfRule type="expression" dxfId="3" priority="1">
      <formula>AND(K6&gt;L6,W6=0)</formula>
    </cfRule>
  </conditionalFormatting>
  <pageMargins left="0.23622047244094491" right="0.23622047244094491" top="0.74803149606299213" bottom="0.74803149606299213" header="0.31496062992125984" footer="0.31496062992125984"/>
  <pageSetup paperSize="9" scale="7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66"/>
  <sheetViews>
    <sheetView zoomScale="80" zoomScaleNormal="80" zoomScalePageLayoutView="90" workbookViewId="0">
      <selection sqref="A1:AB2"/>
    </sheetView>
  </sheetViews>
  <sheetFormatPr defaultColWidth="8.85546875" defaultRowHeight="15" x14ac:dyDescent="0.2"/>
  <cols>
    <col min="1" max="1" width="6.5703125" style="1" customWidth="1"/>
    <col min="2" max="2" width="49.7109375" style="2" customWidth="1"/>
    <col min="3" max="3" width="8.28515625" style="2" customWidth="1"/>
    <col min="4" max="5" width="4.42578125" style="15" customWidth="1"/>
    <col min="6" max="8" width="5.28515625" style="16" customWidth="1"/>
    <col min="9" max="9" width="4.42578125" style="15" customWidth="1"/>
    <col min="10" max="12" width="5.28515625" style="16" customWidth="1"/>
    <col min="13" max="13" width="6.85546875" style="16" customWidth="1"/>
    <col min="14" max="14" width="6.42578125" style="16" customWidth="1"/>
    <col min="15" max="15" width="5.42578125" style="16" customWidth="1"/>
    <col min="16" max="18" width="6.42578125" style="16" customWidth="1"/>
    <col min="19" max="19" width="5.140625" style="16" customWidth="1"/>
    <col min="20" max="22" width="6.42578125" style="16" customWidth="1"/>
    <col min="23" max="23" width="5.85546875" style="16" customWidth="1"/>
    <col min="24" max="25" width="6.42578125" style="16" customWidth="1"/>
    <col min="26" max="26" width="4.7109375" style="16" hidden="1" customWidth="1"/>
    <col min="27" max="27" width="10.7109375" style="16" hidden="1" customWidth="1"/>
    <col min="28" max="28" width="10.7109375" style="16" customWidth="1"/>
    <col min="29" max="270" width="8.85546875" style="1"/>
    <col min="271" max="271" width="5.28515625" style="1" customWidth="1"/>
    <col min="272" max="272" width="25" style="1" customWidth="1"/>
    <col min="273" max="273" width="8.28515625" style="1" customWidth="1"/>
    <col min="274" max="274" width="4.42578125" style="1" customWidth="1"/>
    <col min="275" max="276" width="5.28515625" style="1" customWidth="1"/>
    <col min="277" max="277" width="0" style="1" hidden="1" customWidth="1"/>
    <col min="278" max="278" width="6.7109375" style="1" customWidth="1"/>
    <col min="279" max="279" width="7.42578125" style="1" customWidth="1"/>
    <col min="280" max="281" width="7.7109375" style="1" customWidth="1"/>
    <col min="282" max="283" width="0" style="1" hidden="1" customWidth="1"/>
    <col min="284" max="284" width="10.7109375" style="1" customWidth="1"/>
    <col min="285" max="526" width="8.85546875" style="1"/>
    <col min="527" max="527" width="5.28515625" style="1" customWidth="1"/>
    <col min="528" max="528" width="25" style="1" customWidth="1"/>
    <col min="529" max="529" width="8.28515625" style="1" customWidth="1"/>
    <col min="530" max="530" width="4.42578125" style="1" customWidth="1"/>
    <col min="531" max="532" width="5.28515625" style="1" customWidth="1"/>
    <col min="533" max="533" width="0" style="1" hidden="1" customWidth="1"/>
    <col min="534" max="534" width="6.7109375" style="1" customWidth="1"/>
    <col min="535" max="535" width="7.42578125" style="1" customWidth="1"/>
    <col min="536" max="537" width="7.7109375" style="1" customWidth="1"/>
    <col min="538" max="539" width="0" style="1" hidden="1" customWidth="1"/>
    <col min="540" max="540" width="10.7109375" style="1" customWidth="1"/>
    <col min="541" max="782" width="8.85546875" style="1"/>
    <col min="783" max="783" width="5.28515625" style="1" customWidth="1"/>
    <col min="784" max="784" width="25" style="1" customWidth="1"/>
    <col min="785" max="785" width="8.28515625" style="1" customWidth="1"/>
    <col min="786" max="786" width="4.42578125" style="1" customWidth="1"/>
    <col min="787" max="788" width="5.28515625" style="1" customWidth="1"/>
    <col min="789" max="789" width="0" style="1" hidden="1" customWidth="1"/>
    <col min="790" max="790" width="6.7109375" style="1" customWidth="1"/>
    <col min="791" max="791" width="7.42578125" style="1" customWidth="1"/>
    <col min="792" max="793" width="7.7109375" style="1" customWidth="1"/>
    <col min="794" max="795" width="0" style="1" hidden="1" customWidth="1"/>
    <col min="796" max="796" width="10.7109375" style="1" customWidth="1"/>
    <col min="797" max="1038" width="8.85546875" style="1"/>
    <col min="1039" max="1039" width="5.28515625" style="1" customWidth="1"/>
    <col min="1040" max="1040" width="25" style="1" customWidth="1"/>
    <col min="1041" max="1041" width="8.28515625" style="1" customWidth="1"/>
    <col min="1042" max="1042" width="4.42578125" style="1" customWidth="1"/>
    <col min="1043" max="1044" width="5.28515625" style="1" customWidth="1"/>
    <col min="1045" max="1045" width="0" style="1" hidden="1" customWidth="1"/>
    <col min="1046" max="1046" width="6.7109375" style="1" customWidth="1"/>
    <col min="1047" max="1047" width="7.42578125" style="1" customWidth="1"/>
    <col min="1048" max="1049" width="7.7109375" style="1" customWidth="1"/>
    <col min="1050" max="1051" width="0" style="1" hidden="1" customWidth="1"/>
    <col min="1052" max="1052" width="10.7109375" style="1" customWidth="1"/>
    <col min="1053" max="1294" width="8.85546875" style="1"/>
    <col min="1295" max="1295" width="5.28515625" style="1" customWidth="1"/>
    <col min="1296" max="1296" width="25" style="1" customWidth="1"/>
    <col min="1297" max="1297" width="8.28515625" style="1" customWidth="1"/>
    <col min="1298" max="1298" width="4.42578125" style="1" customWidth="1"/>
    <col min="1299" max="1300" width="5.28515625" style="1" customWidth="1"/>
    <col min="1301" max="1301" width="0" style="1" hidden="1" customWidth="1"/>
    <col min="1302" max="1302" width="6.7109375" style="1" customWidth="1"/>
    <col min="1303" max="1303" width="7.42578125" style="1" customWidth="1"/>
    <col min="1304" max="1305" width="7.7109375" style="1" customWidth="1"/>
    <col min="1306" max="1307" width="0" style="1" hidden="1" customWidth="1"/>
    <col min="1308" max="1308" width="10.7109375" style="1" customWidth="1"/>
    <col min="1309" max="1550" width="8.85546875" style="1"/>
    <col min="1551" max="1551" width="5.28515625" style="1" customWidth="1"/>
    <col min="1552" max="1552" width="25" style="1" customWidth="1"/>
    <col min="1553" max="1553" width="8.28515625" style="1" customWidth="1"/>
    <col min="1554" max="1554" width="4.42578125" style="1" customWidth="1"/>
    <col min="1555" max="1556" width="5.28515625" style="1" customWidth="1"/>
    <col min="1557" max="1557" width="0" style="1" hidden="1" customWidth="1"/>
    <col min="1558" max="1558" width="6.7109375" style="1" customWidth="1"/>
    <col min="1559" max="1559" width="7.42578125" style="1" customWidth="1"/>
    <col min="1560" max="1561" width="7.7109375" style="1" customWidth="1"/>
    <col min="1562" max="1563" width="0" style="1" hidden="1" customWidth="1"/>
    <col min="1564" max="1564" width="10.7109375" style="1" customWidth="1"/>
    <col min="1565" max="1806" width="8.85546875" style="1"/>
    <col min="1807" max="1807" width="5.28515625" style="1" customWidth="1"/>
    <col min="1808" max="1808" width="25" style="1" customWidth="1"/>
    <col min="1809" max="1809" width="8.28515625" style="1" customWidth="1"/>
    <col min="1810" max="1810" width="4.42578125" style="1" customWidth="1"/>
    <col min="1811" max="1812" width="5.28515625" style="1" customWidth="1"/>
    <col min="1813" max="1813" width="0" style="1" hidden="1" customWidth="1"/>
    <col min="1814" max="1814" width="6.7109375" style="1" customWidth="1"/>
    <col min="1815" max="1815" width="7.42578125" style="1" customWidth="1"/>
    <col min="1816" max="1817" width="7.7109375" style="1" customWidth="1"/>
    <col min="1818" max="1819" width="0" style="1" hidden="1" customWidth="1"/>
    <col min="1820" max="1820" width="10.7109375" style="1" customWidth="1"/>
    <col min="1821" max="2062" width="8.85546875" style="1"/>
    <col min="2063" max="2063" width="5.28515625" style="1" customWidth="1"/>
    <col min="2064" max="2064" width="25" style="1" customWidth="1"/>
    <col min="2065" max="2065" width="8.28515625" style="1" customWidth="1"/>
    <col min="2066" max="2066" width="4.42578125" style="1" customWidth="1"/>
    <col min="2067" max="2068" width="5.28515625" style="1" customWidth="1"/>
    <col min="2069" max="2069" width="0" style="1" hidden="1" customWidth="1"/>
    <col min="2070" max="2070" width="6.7109375" style="1" customWidth="1"/>
    <col min="2071" max="2071" width="7.42578125" style="1" customWidth="1"/>
    <col min="2072" max="2073" width="7.7109375" style="1" customWidth="1"/>
    <col min="2074" max="2075" width="0" style="1" hidden="1" customWidth="1"/>
    <col min="2076" max="2076" width="10.7109375" style="1" customWidth="1"/>
    <col min="2077" max="2318" width="8.85546875" style="1"/>
    <col min="2319" max="2319" width="5.28515625" style="1" customWidth="1"/>
    <col min="2320" max="2320" width="25" style="1" customWidth="1"/>
    <col min="2321" max="2321" width="8.28515625" style="1" customWidth="1"/>
    <col min="2322" max="2322" width="4.42578125" style="1" customWidth="1"/>
    <col min="2323" max="2324" width="5.28515625" style="1" customWidth="1"/>
    <col min="2325" max="2325" width="0" style="1" hidden="1" customWidth="1"/>
    <col min="2326" max="2326" width="6.7109375" style="1" customWidth="1"/>
    <col min="2327" max="2327" width="7.42578125" style="1" customWidth="1"/>
    <col min="2328" max="2329" width="7.7109375" style="1" customWidth="1"/>
    <col min="2330" max="2331" width="0" style="1" hidden="1" customWidth="1"/>
    <col min="2332" max="2332" width="10.7109375" style="1" customWidth="1"/>
    <col min="2333" max="2574" width="8.85546875" style="1"/>
    <col min="2575" max="2575" width="5.28515625" style="1" customWidth="1"/>
    <col min="2576" max="2576" width="25" style="1" customWidth="1"/>
    <col min="2577" max="2577" width="8.28515625" style="1" customWidth="1"/>
    <col min="2578" max="2578" width="4.42578125" style="1" customWidth="1"/>
    <col min="2579" max="2580" width="5.28515625" style="1" customWidth="1"/>
    <col min="2581" max="2581" width="0" style="1" hidden="1" customWidth="1"/>
    <col min="2582" max="2582" width="6.7109375" style="1" customWidth="1"/>
    <col min="2583" max="2583" width="7.42578125" style="1" customWidth="1"/>
    <col min="2584" max="2585" width="7.7109375" style="1" customWidth="1"/>
    <col min="2586" max="2587" width="0" style="1" hidden="1" customWidth="1"/>
    <col min="2588" max="2588" width="10.7109375" style="1" customWidth="1"/>
    <col min="2589" max="2830" width="8.85546875" style="1"/>
    <col min="2831" max="2831" width="5.28515625" style="1" customWidth="1"/>
    <col min="2832" max="2832" width="25" style="1" customWidth="1"/>
    <col min="2833" max="2833" width="8.28515625" style="1" customWidth="1"/>
    <col min="2834" max="2834" width="4.42578125" style="1" customWidth="1"/>
    <col min="2835" max="2836" width="5.28515625" style="1" customWidth="1"/>
    <col min="2837" max="2837" width="0" style="1" hidden="1" customWidth="1"/>
    <col min="2838" max="2838" width="6.7109375" style="1" customWidth="1"/>
    <col min="2839" max="2839" width="7.42578125" style="1" customWidth="1"/>
    <col min="2840" max="2841" width="7.7109375" style="1" customWidth="1"/>
    <col min="2842" max="2843" width="0" style="1" hidden="1" customWidth="1"/>
    <col min="2844" max="2844" width="10.7109375" style="1" customWidth="1"/>
    <col min="2845" max="3086" width="8.85546875" style="1"/>
    <col min="3087" max="3087" width="5.28515625" style="1" customWidth="1"/>
    <col min="3088" max="3088" width="25" style="1" customWidth="1"/>
    <col min="3089" max="3089" width="8.28515625" style="1" customWidth="1"/>
    <col min="3090" max="3090" width="4.42578125" style="1" customWidth="1"/>
    <col min="3091" max="3092" width="5.28515625" style="1" customWidth="1"/>
    <col min="3093" max="3093" width="0" style="1" hidden="1" customWidth="1"/>
    <col min="3094" max="3094" width="6.7109375" style="1" customWidth="1"/>
    <col min="3095" max="3095" width="7.42578125" style="1" customWidth="1"/>
    <col min="3096" max="3097" width="7.7109375" style="1" customWidth="1"/>
    <col min="3098" max="3099" width="0" style="1" hidden="1" customWidth="1"/>
    <col min="3100" max="3100" width="10.7109375" style="1" customWidth="1"/>
    <col min="3101" max="3342" width="8.85546875" style="1"/>
    <col min="3343" max="3343" width="5.28515625" style="1" customWidth="1"/>
    <col min="3344" max="3344" width="25" style="1" customWidth="1"/>
    <col min="3345" max="3345" width="8.28515625" style="1" customWidth="1"/>
    <col min="3346" max="3346" width="4.42578125" style="1" customWidth="1"/>
    <col min="3347" max="3348" width="5.28515625" style="1" customWidth="1"/>
    <col min="3349" max="3349" width="0" style="1" hidden="1" customWidth="1"/>
    <col min="3350" max="3350" width="6.7109375" style="1" customWidth="1"/>
    <col min="3351" max="3351" width="7.42578125" style="1" customWidth="1"/>
    <col min="3352" max="3353" width="7.7109375" style="1" customWidth="1"/>
    <col min="3354" max="3355" width="0" style="1" hidden="1" customWidth="1"/>
    <col min="3356" max="3356" width="10.7109375" style="1" customWidth="1"/>
    <col min="3357" max="3598" width="8.85546875" style="1"/>
    <col min="3599" max="3599" width="5.28515625" style="1" customWidth="1"/>
    <col min="3600" max="3600" width="25" style="1" customWidth="1"/>
    <col min="3601" max="3601" width="8.28515625" style="1" customWidth="1"/>
    <col min="3602" max="3602" width="4.42578125" style="1" customWidth="1"/>
    <col min="3603" max="3604" width="5.28515625" style="1" customWidth="1"/>
    <col min="3605" max="3605" width="0" style="1" hidden="1" customWidth="1"/>
    <col min="3606" max="3606" width="6.7109375" style="1" customWidth="1"/>
    <col min="3607" max="3607" width="7.42578125" style="1" customWidth="1"/>
    <col min="3608" max="3609" width="7.7109375" style="1" customWidth="1"/>
    <col min="3610" max="3611" width="0" style="1" hidden="1" customWidth="1"/>
    <col min="3612" max="3612" width="10.7109375" style="1" customWidth="1"/>
    <col min="3613" max="3854" width="8.85546875" style="1"/>
    <col min="3855" max="3855" width="5.28515625" style="1" customWidth="1"/>
    <col min="3856" max="3856" width="25" style="1" customWidth="1"/>
    <col min="3857" max="3857" width="8.28515625" style="1" customWidth="1"/>
    <col min="3858" max="3858" width="4.42578125" style="1" customWidth="1"/>
    <col min="3859" max="3860" width="5.28515625" style="1" customWidth="1"/>
    <col min="3861" max="3861" width="0" style="1" hidden="1" customWidth="1"/>
    <col min="3862" max="3862" width="6.7109375" style="1" customWidth="1"/>
    <col min="3863" max="3863" width="7.42578125" style="1" customWidth="1"/>
    <col min="3864" max="3865" width="7.7109375" style="1" customWidth="1"/>
    <col min="3866" max="3867" width="0" style="1" hidden="1" customWidth="1"/>
    <col min="3868" max="3868" width="10.7109375" style="1" customWidth="1"/>
    <col min="3869" max="4110" width="8.85546875" style="1"/>
    <col min="4111" max="4111" width="5.28515625" style="1" customWidth="1"/>
    <col min="4112" max="4112" width="25" style="1" customWidth="1"/>
    <col min="4113" max="4113" width="8.28515625" style="1" customWidth="1"/>
    <col min="4114" max="4114" width="4.42578125" style="1" customWidth="1"/>
    <col min="4115" max="4116" width="5.28515625" style="1" customWidth="1"/>
    <col min="4117" max="4117" width="0" style="1" hidden="1" customWidth="1"/>
    <col min="4118" max="4118" width="6.7109375" style="1" customWidth="1"/>
    <col min="4119" max="4119" width="7.42578125" style="1" customWidth="1"/>
    <col min="4120" max="4121" width="7.7109375" style="1" customWidth="1"/>
    <col min="4122" max="4123" width="0" style="1" hidden="1" customWidth="1"/>
    <col min="4124" max="4124" width="10.7109375" style="1" customWidth="1"/>
    <col min="4125" max="4366" width="8.85546875" style="1"/>
    <col min="4367" max="4367" width="5.28515625" style="1" customWidth="1"/>
    <col min="4368" max="4368" width="25" style="1" customWidth="1"/>
    <col min="4369" max="4369" width="8.28515625" style="1" customWidth="1"/>
    <col min="4370" max="4370" width="4.42578125" style="1" customWidth="1"/>
    <col min="4371" max="4372" width="5.28515625" style="1" customWidth="1"/>
    <col min="4373" max="4373" width="0" style="1" hidden="1" customWidth="1"/>
    <col min="4374" max="4374" width="6.7109375" style="1" customWidth="1"/>
    <col min="4375" max="4375" width="7.42578125" style="1" customWidth="1"/>
    <col min="4376" max="4377" width="7.7109375" style="1" customWidth="1"/>
    <col min="4378" max="4379" width="0" style="1" hidden="1" customWidth="1"/>
    <col min="4380" max="4380" width="10.7109375" style="1" customWidth="1"/>
    <col min="4381" max="4622" width="8.85546875" style="1"/>
    <col min="4623" max="4623" width="5.28515625" style="1" customWidth="1"/>
    <col min="4624" max="4624" width="25" style="1" customWidth="1"/>
    <col min="4625" max="4625" width="8.28515625" style="1" customWidth="1"/>
    <col min="4626" max="4626" width="4.42578125" style="1" customWidth="1"/>
    <col min="4627" max="4628" width="5.28515625" style="1" customWidth="1"/>
    <col min="4629" max="4629" width="0" style="1" hidden="1" customWidth="1"/>
    <col min="4630" max="4630" width="6.7109375" style="1" customWidth="1"/>
    <col min="4631" max="4631" width="7.42578125" style="1" customWidth="1"/>
    <col min="4632" max="4633" width="7.7109375" style="1" customWidth="1"/>
    <col min="4634" max="4635" width="0" style="1" hidden="1" customWidth="1"/>
    <col min="4636" max="4636" width="10.7109375" style="1" customWidth="1"/>
    <col min="4637" max="4878" width="8.85546875" style="1"/>
    <col min="4879" max="4879" width="5.28515625" style="1" customWidth="1"/>
    <col min="4880" max="4880" width="25" style="1" customWidth="1"/>
    <col min="4881" max="4881" width="8.28515625" style="1" customWidth="1"/>
    <col min="4882" max="4882" width="4.42578125" style="1" customWidth="1"/>
    <col min="4883" max="4884" width="5.28515625" style="1" customWidth="1"/>
    <col min="4885" max="4885" width="0" style="1" hidden="1" customWidth="1"/>
    <col min="4886" max="4886" width="6.7109375" style="1" customWidth="1"/>
    <col min="4887" max="4887" width="7.42578125" style="1" customWidth="1"/>
    <col min="4888" max="4889" width="7.7109375" style="1" customWidth="1"/>
    <col min="4890" max="4891" width="0" style="1" hidden="1" customWidth="1"/>
    <col min="4892" max="4892" width="10.7109375" style="1" customWidth="1"/>
    <col min="4893" max="5134" width="8.85546875" style="1"/>
    <col min="5135" max="5135" width="5.28515625" style="1" customWidth="1"/>
    <col min="5136" max="5136" width="25" style="1" customWidth="1"/>
    <col min="5137" max="5137" width="8.28515625" style="1" customWidth="1"/>
    <col min="5138" max="5138" width="4.42578125" style="1" customWidth="1"/>
    <col min="5139" max="5140" width="5.28515625" style="1" customWidth="1"/>
    <col min="5141" max="5141" width="0" style="1" hidden="1" customWidth="1"/>
    <col min="5142" max="5142" width="6.7109375" style="1" customWidth="1"/>
    <col min="5143" max="5143" width="7.42578125" style="1" customWidth="1"/>
    <col min="5144" max="5145" width="7.7109375" style="1" customWidth="1"/>
    <col min="5146" max="5147" width="0" style="1" hidden="1" customWidth="1"/>
    <col min="5148" max="5148" width="10.7109375" style="1" customWidth="1"/>
    <col min="5149" max="5390" width="8.85546875" style="1"/>
    <col min="5391" max="5391" width="5.28515625" style="1" customWidth="1"/>
    <col min="5392" max="5392" width="25" style="1" customWidth="1"/>
    <col min="5393" max="5393" width="8.28515625" style="1" customWidth="1"/>
    <col min="5394" max="5394" width="4.42578125" style="1" customWidth="1"/>
    <col min="5395" max="5396" width="5.28515625" style="1" customWidth="1"/>
    <col min="5397" max="5397" width="0" style="1" hidden="1" customWidth="1"/>
    <col min="5398" max="5398" width="6.7109375" style="1" customWidth="1"/>
    <col min="5399" max="5399" width="7.42578125" style="1" customWidth="1"/>
    <col min="5400" max="5401" width="7.7109375" style="1" customWidth="1"/>
    <col min="5402" max="5403" width="0" style="1" hidden="1" customWidth="1"/>
    <col min="5404" max="5404" width="10.7109375" style="1" customWidth="1"/>
    <col min="5405" max="5646" width="8.85546875" style="1"/>
    <col min="5647" max="5647" width="5.28515625" style="1" customWidth="1"/>
    <col min="5648" max="5648" width="25" style="1" customWidth="1"/>
    <col min="5649" max="5649" width="8.28515625" style="1" customWidth="1"/>
    <col min="5650" max="5650" width="4.42578125" style="1" customWidth="1"/>
    <col min="5651" max="5652" width="5.28515625" style="1" customWidth="1"/>
    <col min="5653" max="5653" width="0" style="1" hidden="1" customWidth="1"/>
    <col min="5654" max="5654" width="6.7109375" style="1" customWidth="1"/>
    <col min="5655" max="5655" width="7.42578125" style="1" customWidth="1"/>
    <col min="5656" max="5657" width="7.7109375" style="1" customWidth="1"/>
    <col min="5658" max="5659" width="0" style="1" hidden="1" customWidth="1"/>
    <col min="5660" max="5660" width="10.7109375" style="1" customWidth="1"/>
    <col min="5661" max="5902" width="8.85546875" style="1"/>
    <col min="5903" max="5903" width="5.28515625" style="1" customWidth="1"/>
    <col min="5904" max="5904" width="25" style="1" customWidth="1"/>
    <col min="5905" max="5905" width="8.28515625" style="1" customWidth="1"/>
    <col min="5906" max="5906" width="4.42578125" style="1" customWidth="1"/>
    <col min="5907" max="5908" width="5.28515625" style="1" customWidth="1"/>
    <col min="5909" max="5909" width="0" style="1" hidden="1" customWidth="1"/>
    <col min="5910" max="5910" width="6.7109375" style="1" customWidth="1"/>
    <col min="5911" max="5911" width="7.42578125" style="1" customWidth="1"/>
    <col min="5912" max="5913" width="7.7109375" style="1" customWidth="1"/>
    <col min="5914" max="5915" width="0" style="1" hidden="1" customWidth="1"/>
    <col min="5916" max="5916" width="10.7109375" style="1" customWidth="1"/>
    <col min="5917" max="6158" width="8.85546875" style="1"/>
    <col min="6159" max="6159" width="5.28515625" style="1" customWidth="1"/>
    <col min="6160" max="6160" width="25" style="1" customWidth="1"/>
    <col min="6161" max="6161" width="8.28515625" style="1" customWidth="1"/>
    <col min="6162" max="6162" width="4.42578125" style="1" customWidth="1"/>
    <col min="6163" max="6164" width="5.28515625" style="1" customWidth="1"/>
    <col min="6165" max="6165" width="0" style="1" hidden="1" customWidth="1"/>
    <col min="6166" max="6166" width="6.7109375" style="1" customWidth="1"/>
    <col min="6167" max="6167" width="7.42578125" style="1" customWidth="1"/>
    <col min="6168" max="6169" width="7.7109375" style="1" customWidth="1"/>
    <col min="6170" max="6171" width="0" style="1" hidden="1" customWidth="1"/>
    <col min="6172" max="6172" width="10.7109375" style="1" customWidth="1"/>
    <col min="6173" max="6414" width="8.85546875" style="1"/>
    <col min="6415" max="6415" width="5.28515625" style="1" customWidth="1"/>
    <col min="6416" max="6416" width="25" style="1" customWidth="1"/>
    <col min="6417" max="6417" width="8.28515625" style="1" customWidth="1"/>
    <col min="6418" max="6418" width="4.42578125" style="1" customWidth="1"/>
    <col min="6419" max="6420" width="5.28515625" style="1" customWidth="1"/>
    <col min="6421" max="6421" width="0" style="1" hidden="1" customWidth="1"/>
    <col min="6422" max="6422" width="6.7109375" style="1" customWidth="1"/>
    <col min="6423" max="6423" width="7.42578125" style="1" customWidth="1"/>
    <col min="6424" max="6425" width="7.7109375" style="1" customWidth="1"/>
    <col min="6426" max="6427" width="0" style="1" hidden="1" customWidth="1"/>
    <col min="6428" max="6428" width="10.7109375" style="1" customWidth="1"/>
    <col min="6429" max="6670" width="8.85546875" style="1"/>
    <col min="6671" max="6671" width="5.28515625" style="1" customWidth="1"/>
    <col min="6672" max="6672" width="25" style="1" customWidth="1"/>
    <col min="6673" max="6673" width="8.28515625" style="1" customWidth="1"/>
    <col min="6674" max="6674" width="4.42578125" style="1" customWidth="1"/>
    <col min="6675" max="6676" width="5.28515625" style="1" customWidth="1"/>
    <col min="6677" max="6677" width="0" style="1" hidden="1" customWidth="1"/>
    <col min="6678" max="6678" width="6.7109375" style="1" customWidth="1"/>
    <col min="6679" max="6679" width="7.42578125" style="1" customWidth="1"/>
    <col min="6680" max="6681" width="7.7109375" style="1" customWidth="1"/>
    <col min="6682" max="6683" width="0" style="1" hidden="1" customWidth="1"/>
    <col min="6684" max="6684" width="10.7109375" style="1" customWidth="1"/>
    <col min="6685" max="6926" width="8.85546875" style="1"/>
    <col min="6927" max="6927" width="5.28515625" style="1" customWidth="1"/>
    <col min="6928" max="6928" width="25" style="1" customWidth="1"/>
    <col min="6929" max="6929" width="8.28515625" style="1" customWidth="1"/>
    <col min="6930" max="6930" width="4.42578125" style="1" customWidth="1"/>
    <col min="6931" max="6932" width="5.28515625" style="1" customWidth="1"/>
    <col min="6933" max="6933" width="0" style="1" hidden="1" customWidth="1"/>
    <col min="6934" max="6934" width="6.7109375" style="1" customWidth="1"/>
    <col min="6935" max="6935" width="7.42578125" style="1" customWidth="1"/>
    <col min="6936" max="6937" width="7.7109375" style="1" customWidth="1"/>
    <col min="6938" max="6939" width="0" style="1" hidden="1" customWidth="1"/>
    <col min="6940" max="6940" width="10.7109375" style="1" customWidth="1"/>
    <col min="6941" max="7182" width="8.85546875" style="1"/>
    <col min="7183" max="7183" width="5.28515625" style="1" customWidth="1"/>
    <col min="7184" max="7184" width="25" style="1" customWidth="1"/>
    <col min="7185" max="7185" width="8.28515625" style="1" customWidth="1"/>
    <col min="7186" max="7186" width="4.42578125" style="1" customWidth="1"/>
    <col min="7187" max="7188" width="5.28515625" style="1" customWidth="1"/>
    <col min="7189" max="7189" width="0" style="1" hidden="1" customWidth="1"/>
    <col min="7190" max="7190" width="6.7109375" style="1" customWidth="1"/>
    <col min="7191" max="7191" width="7.42578125" style="1" customWidth="1"/>
    <col min="7192" max="7193" width="7.7109375" style="1" customWidth="1"/>
    <col min="7194" max="7195" width="0" style="1" hidden="1" customWidth="1"/>
    <col min="7196" max="7196" width="10.7109375" style="1" customWidth="1"/>
    <col min="7197" max="7438" width="8.85546875" style="1"/>
    <col min="7439" max="7439" width="5.28515625" style="1" customWidth="1"/>
    <col min="7440" max="7440" width="25" style="1" customWidth="1"/>
    <col min="7441" max="7441" width="8.28515625" style="1" customWidth="1"/>
    <col min="7442" max="7442" width="4.42578125" style="1" customWidth="1"/>
    <col min="7443" max="7444" width="5.28515625" style="1" customWidth="1"/>
    <col min="7445" max="7445" width="0" style="1" hidden="1" customWidth="1"/>
    <col min="7446" max="7446" width="6.7109375" style="1" customWidth="1"/>
    <col min="7447" max="7447" width="7.42578125" style="1" customWidth="1"/>
    <col min="7448" max="7449" width="7.7109375" style="1" customWidth="1"/>
    <col min="7450" max="7451" width="0" style="1" hidden="1" customWidth="1"/>
    <col min="7452" max="7452" width="10.7109375" style="1" customWidth="1"/>
    <col min="7453" max="7694" width="8.85546875" style="1"/>
    <col min="7695" max="7695" width="5.28515625" style="1" customWidth="1"/>
    <col min="7696" max="7696" width="25" style="1" customWidth="1"/>
    <col min="7697" max="7697" width="8.28515625" style="1" customWidth="1"/>
    <col min="7698" max="7698" width="4.42578125" style="1" customWidth="1"/>
    <col min="7699" max="7700" width="5.28515625" style="1" customWidth="1"/>
    <col min="7701" max="7701" width="0" style="1" hidden="1" customWidth="1"/>
    <col min="7702" max="7702" width="6.7109375" style="1" customWidth="1"/>
    <col min="7703" max="7703" width="7.42578125" style="1" customWidth="1"/>
    <col min="7704" max="7705" width="7.7109375" style="1" customWidth="1"/>
    <col min="7706" max="7707" width="0" style="1" hidden="1" customWidth="1"/>
    <col min="7708" max="7708" width="10.7109375" style="1" customWidth="1"/>
    <col min="7709" max="7950" width="8.85546875" style="1"/>
    <col min="7951" max="7951" width="5.28515625" style="1" customWidth="1"/>
    <col min="7952" max="7952" width="25" style="1" customWidth="1"/>
    <col min="7953" max="7953" width="8.28515625" style="1" customWidth="1"/>
    <col min="7954" max="7954" width="4.42578125" style="1" customWidth="1"/>
    <col min="7955" max="7956" width="5.28515625" style="1" customWidth="1"/>
    <col min="7957" max="7957" width="0" style="1" hidden="1" customWidth="1"/>
    <col min="7958" max="7958" width="6.7109375" style="1" customWidth="1"/>
    <col min="7959" max="7959" width="7.42578125" style="1" customWidth="1"/>
    <col min="7960" max="7961" width="7.7109375" style="1" customWidth="1"/>
    <col min="7962" max="7963" width="0" style="1" hidden="1" customWidth="1"/>
    <col min="7964" max="7964" width="10.7109375" style="1" customWidth="1"/>
    <col min="7965" max="8206" width="8.85546875" style="1"/>
    <col min="8207" max="8207" width="5.28515625" style="1" customWidth="1"/>
    <col min="8208" max="8208" width="25" style="1" customWidth="1"/>
    <col min="8209" max="8209" width="8.28515625" style="1" customWidth="1"/>
    <col min="8210" max="8210" width="4.42578125" style="1" customWidth="1"/>
    <col min="8211" max="8212" width="5.28515625" style="1" customWidth="1"/>
    <col min="8213" max="8213" width="0" style="1" hidden="1" customWidth="1"/>
    <col min="8214" max="8214" width="6.7109375" style="1" customWidth="1"/>
    <col min="8215" max="8215" width="7.42578125" style="1" customWidth="1"/>
    <col min="8216" max="8217" width="7.7109375" style="1" customWidth="1"/>
    <col min="8218" max="8219" width="0" style="1" hidden="1" customWidth="1"/>
    <col min="8220" max="8220" width="10.7109375" style="1" customWidth="1"/>
    <col min="8221" max="8462" width="8.85546875" style="1"/>
    <col min="8463" max="8463" width="5.28515625" style="1" customWidth="1"/>
    <col min="8464" max="8464" width="25" style="1" customWidth="1"/>
    <col min="8465" max="8465" width="8.28515625" style="1" customWidth="1"/>
    <col min="8466" max="8466" width="4.42578125" style="1" customWidth="1"/>
    <col min="8467" max="8468" width="5.28515625" style="1" customWidth="1"/>
    <col min="8469" max="8469" width="0" style="1" hidden="1" customWidth="1"/>
    <col min="8470" max="8470" width="6.7109375" style="1" customWidth="1"/>
    <col min="8471" max="8471" width="7.42578125" style="1" customWidth="1"/>
    <col min="8472" max="8473" width="7.7109375" style="1" customWidth="1"/>
    <col min="8474" max="8475" width="0" style="1" hidden="1" customWidth="1"/>
    <col min="8476" max="8476" width="10.7109375" style="1" customWidth="1"/>
    <col min="8477" max="8718" width="8.85546875" style="1"/>
    <col min="8719" max="8719" width="5.28515625" style="1" customWidth="1"/>
    <col min="8720" max="8720" width="25" style="1" customWidth="1"/>
    <col min="8721" max="8721" width="8.28515625" style="1" customWidth="1"/>
    <col min="8722" max="8722" width="4.42578125" style="1" customWidth="1"/>
    <col min="8723" max="8724" width="5.28515625" style="1" customWidth="1"/>
    <col min="8725" max="8725" width="0" style="1" hidden="1" customWidth="1"/>
    <col min="8726" max="8726" width="6.7109375" style="1" customWidth="1"/>
    <col min="8727" max="8727" width="7.42578125" style="1" customWidth="1"/>
    <col min="8728" max="8729" width="7.7109375" style="1" customWidth="1"/>
    <col min="8730" max="8731" width="0" style="1" hidden="1" customWidth="1"/>
    <col min="8732" max="8732" width="10.7109375" style="1" customWidth="1"/>
    <col min="8733" max="8974" width="8.85546875" style="1"/>
    <col min="8975" max="8975" width="5.28515625" style="1" customWidth="1"/>
    <col min="8976" max="8976" width="25" style="1" customWidth="1"/>
    <col min="8977" max="8977" width="8.28515625" style="1" customWidth="1"/>
    <col min="8978" max="8978" width="4.42578125" style="1" customWidth="1"/>
    <col min="8979" max="8980" width="5.28515625" style="1" customWidth="1"/>
    <col min="8981" max="8981" width="0" style="1" hidden="1" customWidth="1"/>
    <col min="8982" max="8982" width="6.7109375" style="1" customWidth="1"/>
    <col min="8983" max="8983" width="7.42578125" style="1" customWidth="1"/>
    <col min="8984" max="8985" width="7.7109375" style="1" customWidth="1"/>
    <col min="8986" max="8987" width="0" style="1" hidden="1" customWidth="1"/>
    <col min="8988" max="8988" width="10.7109375" style="1" customWidth="1"/>
    <col min="8989" max="9230" width="8.85546875" style="1"/>
    <col min="9231" max="9231" width="5.28515625" style="1" customWidth="1"/>
    <col min="9232" max="9232" width="25" style="1" customWidth="1"/>
    <col min="9233" max="9233" width="8.28515625" style="1" customWidth="1"/>
    <col min="9234" max="9234" width="4.42578125" style="1" customWidth="1"/>
    <col min="9235" max="9236" width="5.28515625" style="1" customWidth="1"/>
    <col min="9237" max="9237" width="0" style="1" hidden="1" customWidth="1"/>
    <col min="9238" max="9238" width="6.7109375" style="1" customWidth="1"/>
    <col min="9239" max="9239" width="7.42578125" style="1" customWidth="1"/>
    <col min="9240" max="9241" width="7.7109375" style="1" customWidth="1"/>
    <col min="9242" max="9243" width="0" style="1" hidden="1" customWidth="1"/>
    <col min="9244" max="9244" width="10.7109375" style="1" customWidth="1"/>
    <col min="9245" max="9486" width="8.85546875" style="1"/>
    <col min="9487" max="9487" width="5.28515625" style="1" customWidth="1"/>
    <col min="9488" max="9488" width="25" style="1" customWidth="1"/>
    <col min="9489" max="9489" width="8.28515625" style="1" customWidth="1"/>
    <col min="9490" max="9490" width="4.42578125" style="1" customWidth="1"/>
    <col min="9491" max="9492" width="5.28515625" style="1" customWidth="1"/>
    <col min="9493" max="9493" width="0" style="1" hidden="1" customWidth="1"/>
    <col min="9494" max="9494" width="6.7109375" style="1" customWidth="1"/>
    <col min="9495" max="9495" width="7.42578125" style="1" customWidth="1"/>
    <col min="9496" max="9497" width="7.7109375" style="1" customWidth="1"/>
    <col min="9498" max="9499" width="0" style="1" hidden="1" customWidth="1"/>
    <col min="9500" max="9500" width="10.7109375" style="1" customWidth="1"/>
    <col min="9501" max="9742" width="8.85546875" style="1"/>
    <col min="9743" max="9743" width="5.28515625" style="1" customWidth="1"/>
    <col min="9744" max="9744" width="25" style="1" customWidth="1"/>
    <col min="9745" max="9745" width="8.28515625" style="1" customWidth="1"/>
    <col min="9746" max="9746" width="4.42578125" style="1" customWidth="1"/>
    <col min="9747" max="9748" width="5.28515625" style="1" customWidth="1"/>
    <col min="9749" max="9749" width="0" style="1" hidden="1" customWidth="1"/>
    <col min="9750" max="9750" width="6.7109375" style="1" customWidth="1"/>
    <col min="9751" max="9751" width="7.42578125" style="1" customWidth="1"/>
    <col min="9752" max="9753" width="7.7109375" style="1" customWidth="1"/>
    <col min="9754" max="9755" width="0" style="1" hidden="1" customWidth="1"/>
    <col min="9756" max="9756" width="10.7109375" style="1" customWidth="1"/>
    <col min="9757" max="9998" width="8.85546875" style="1"/>
    <col min="9999" max="9999" width="5.28515625" style="1" customWidth="1"/>
    <col min="10000" max="10000" width="25" style="1" customWidth="1"/>
    <col min="10001" max="10001" width="8.28515625" style="1" customWidth="1"/>
    <col min="10002" max="10002" width="4.42578125" style="1" customWidth="1"/>
    <col min="10003" max="10004" width="5.28515625" style="1" customWidth="1"/>
    <col min="10005" max="10005" width="0" style="1" hidden="1" customWidth="1"/>
    <col min="10006" max="10006" width="6.7109375" style="1" customWidth="1"/>
    <col min="10007" max="10007" width="7.42578125" style="1" customWidth="1"/>
    <col min="10008" max="10009" width="7.7109375" style="1" customWidth="1"/>
    <col min="10010" max="10011" width="0" style="1" hidden="1" customWidth="1"/>
    <col min="10012" max="10012" width="10.7109375" style="1" customWidth="1"/>
    <col min="10013" max="10254" width="8.85546875" style="1"/>
    <col min="10255" max="10255" width="5.28515625" style="1" customWidth="1"/>
    <col min="10256" max="10256" width="25" style="1" customWidth="1"/>
    <col min="10257" max="10257" width="8.28515625" style="1" customWidth="1"/>
    <col min="10258" max="10258" width="4.42578125" style="1" customWidth="1"/>
    <col min="10259" max="10260" width="5.28515625" style="1" customWidth="1"/>
    <col min="10261" max="10261" width="0" style="1" hidden="1" customWidth="1"/>
    <col min="10262" max="10262" width="6.7109375" style="1" customWidth="1"/>
    <col min="10263" max="10263" width="7.42578125" style="1" customWidth="1"/>
    <col min="10264" max="10265" width="7.7109375" style="1" customWidth="1"/>
    <col min="10266" max="10267" width="0" style="1" hidden="1" customWidth="1"/>
    <col min="10268" max="10268" width="10.7109375" style="1" customWidth="1"/>
    <col min="10269" max="10510" width="8.85546875" style="1"/>
    <col min="10511" max="10511" width="5.28515625" style="1" customWidth="1"/>
    <col min="10512" max="10512" width="25" style="1" customWidth="1"/>
    <col min="10513" max="10513" width="8.28515625" style="1" customWidth="1"/>
    <col min="10514" max="10514" width="4.42578125" style="1" customWidth="1"/>
    <col min="10515" max="10516" width="5.28515625" style="1" customWidth="1"/>
    <col min="10517" max="10517" width="0" style="1" hidden="1" customWidth="1"/>
    <col min="10518" max="10518" width="6.7109375" style="1" customWidth="1"/>
    <col min="10519" max="10519" width="7.42578125" style="1" customWidth="1"/>
    <col min="10520" max="10521" width="7.7109375" style="1" customWidth="1"/>
    <col min="10522" max="10523" width="0" style="1" hidden="1" customWidth="1"/>
    <col min="10524" max="10524" width="10.7109375" style="1" customWidth="1"/>
    <col min="10525" max="10766" width="8.85546875" style="1"/>
    <col min="10767" max="10767" width="5.28515625" style="1" customWidth="1"/>
    <col min="10768" max="10768" width="25" style="1" customWidth="1"/>
    <col min="10769" max="10769" width="8.28515625" style="1" customWidth="1"/>
    <col min="10770" max="10770" width="4.42578125" style="1" customWidth="1"/>
    <col min="10771" max="10772" width="5.28515625" style="1" customWidth="1"/>
    <col min="10773" max="10773" width="0" style="1" hidden="1" customWidth="1"/>
    <col min="10774" max="10774" width="6.7109375" style="1" customWidth="1"/>
    <col min="10775" max="10775" width="7.42578125" style="1" customWidth="1"/>
    <col min="10776" max="10777" width="7.7109375" style="1" customWidth="1"/>
    <col min="10778" max="10779" width="0" style="1" hidden="1" customWidth="1"/>
    <col min="10780" max="10780" width="10.7109375" style="1" customWidth="1"/>
    <col min="10781" max="11022" width="8.85546875" style="1"/>
    <col min="11023" max="11023" width="5.28515625" style="1" customWidth="1"/>
    <col min="11024" max="11024" width="25" style="1" customWidth="1"/>
    <col min="11025" max="11025" width="8.28515625" style="1" customWidth="1"/>
    <col min="11026" max="11026" width="4.42578125" style="1" customWidth="1"/>
    <col min="11027" max="11028" width="5.28515625" style="1" customWidth="1"/>
    <col min="11029" max="11029" width="0" style="1" hidden="1" customWidth="1"/>
    <col min="11030" max="11030" width="6.7109375" style="1" customWidth="1"/>
    <col min="11031" max="11031" width="7.42578125" style="1" customWidth="1"/>
    <col min="11032" max="11033" width="7.7109375" style="1" customWidth="1"/>
    <col min="11034" max="11035" width="0" style="1" hidden="1" customWidth="1"/>
    <col min="11036" max="11036" width="10.7109375" style="1" customWidth="1"/>
    <col min="11037" max="11278" width="8.85546875" style="1"/>
    <col min="11279" max="11279" width="5.28515625" style="1" customWidth="1"/>
    <col min="11280" max="11280" width="25" style="1" customWidth="1"/>
    <col min="11281" max="11281" width="8.28515625" style="1" customWidth="1"/>
    <col min="11282" max="11282" width="4.42578125" style="1" customWidth="1"/>
    <col min="11283" max="11284" width="5.28515625" style="1" customWidth="1"/>
    <col min="11285" max="11285" width="0" style="1" hidden="1" customWidth="1"/>
    <col min="11286" max="11286" width="6.7109375" style="1" customWidth="1"/>
    <col min="11287" max="11287" width="7.42578125" style="1" customWidth="1"/>
    <col min="11288" max="11289" width="7.7109375" style="1" customWidth="1"/>
    <col min="11290" max="11291" width="0" style="1" hidden="1" customWidth="1"/>
    <col min="11292" max="11292" width="10.7109375" style="1" customWidth="1"/>
    <col min="11293" max="11534" width="8.85546875" style="1"/>
    <col min="11535" max="11535" width="5.28515625" style="1" customWidth="1"/>
    <col min="11536" max="11536" width="25" style="1" customWidth="1"/>
    <col min="11537" max="11537" width="8.28515625" style="1" customWidth="1"/>
    <col min="11538" max="11538" width="4.42578125" style="1" customWidth="1"/>
    <col min="11539" max="11540" width="5.28515625" style="1" customWidth="1"/>
    <col min="11541" max="11541" width="0" style="1" hidden="1" customWidth="1"/>
    <col min="11542" max="11542" width="6.7109375" style="1" customWidth="1"/>
    <col min="11543" max="11543" width="7.42578125" style="1" customWidth="1"/>
    <col min="11544" max="11545" width="7.7109375" style="1" customWidth="1"/>
    <col min="11546" max="11547" width="0" style="1" hidden="1" customWidth="1"/>
    <col min="11548" max="11548" width="10.7109375" style="1" customWidth="1"/>
    <col min="11549" max="11790" width="8.85546875" style="1"/>
    <col min="11791" max="11791" width="5.28515625" style="1" customWidth="1"/>
    <col min="11792" max="11792" width="25" style="1" customWidth="1"/>
    <col min="11793" max="11793" width="8.28515625" style="1" customWidth="1"/>
    <col min="11794" max="11794" width="4.42578125" style="1" customWidth="1"/>
    <col min="11795" max="11796" width="5.28515625" style="1" customWidth="1"/>
    <col min="11797" max="11797" width="0" style="1" hidden="1" customWidth="1"/>
    <col min="11798" max="11798" width="6.7109375" style="1" customWidth="1"/>
    <col min="11799" max="11799" width="7.42578125" style="1" customWidth="1"/>
    <col min="11800" max="11801" width="7.7109375" style="1" customWidth="1"/>
    <col min="11802" max="11803" width="0" style="1" hidden="1" customWidth="1"/>
    <col min="11804" max="11804" width="10.7109375" style="1" customWidth="1"/>
    <col min="11805" max="12046" width="8.85546875" style="1"/>
    <col min="12047" max="12047" width="5.28515625" style="1" customWidth="1"/>
    <col min="12048" max="12048" width="25" style="1" customWidth="1"/>
    <col min="12049" max="12049" width="8.28515625" style="1" customWidth="1"/>
    <col min="12050" max="12050" width="4.42578125" style="1" customWidth="1"/>
    <col min="12051" max="12052" width="5.28515625" style="1" customWidth="1"/>
    <col min="12053" max="12053" width="0" style="1" hidden="1" customWidth="1"/>
    <col min="12054" max="12054" width="6.7109375" style="1" customWidth="1"/>
    <col min="12055" max="12055" width="7.42578125" style="1" customWidth="1"/>
    <col min="12056" max="12057" width="7.7109375" style="1" customWidth="1"/>
    <col min="12058" max="12059" width="0" style="1" hidden="1" customWidth="1"/>
    <col min="12060" max="12060" width="10.7109375" style="1" customWidth="1"/>
    <col min="12061" max="12302" width="8.85546875" style="1"/>
    <col min="12303" max="12303" width="5.28515625" style="1" customWidth="1"/>
    <col min="12304" max="12304" width="25" style="1" customWidth="1"/>
    <col min="12305" max="12305" width="8.28515625" style="1" customWidth="1"/>
    <col min="12306" max="12306" width="4.42578125" style="1" customWidth="1"/>
    <col min="12307" max="12308" width="5.28515625" style="1" customWidth="1"/>
    <col min="12309" max="12309" width="0" style="1" hidden="1" customWidth="1"/>
    <col min="12310" max="12310" width="6.7109375" style="1" customWidth="1"/>
    <col min="12311" max="12311" width="7.42578125" style="1" customWidth="1"/>
    <col min="12312" max="12313" width="7.7109375" style="1" customWidth="1"/>
    <col min="12314" max="12315" width="0" style="1" hidden="1" customWidth="1"/>
    <col min="12316" max="12316" width="10.7109375" style="1" customWidth="1"/>
    <col min="12317" max="12558" width="8.85546875" style="1"/>
    <col min="12559" max="12559" width="5.28515625" style="1" customWidth="1"/>
    <col min="12560" max="12560" width="25" style="1" customWidth="1"/>
    <col min="12561" max="12561" width="8.28515625" style="1" customWidth="1"/>
    <col min="12562" max="12562" width="4.42578125" style="1" customWidth="1"/>
    <col min="12563" max="12564" width="5.28515625" style="1" customWidth="1"/>
    <col min="12565" max="12565" width="0" style="1" hidden="1" customWidth="1"/>
    <col min="12566" max="12566" width="6.7109375" style="1" customWidth="1"/>
    <col min="12567" max="12567" width="7.42578125" style="1" customWidth="1"/>
    <col min="12568" max="12569" width="7.7109375" style="1" customWidth="1"/>
    <col min="12570" max="12571" width="0" style="1" hidden="1" customWidth="1"/>
    <col min="12572" max="12572" width="10.7109375" style="1" customWidth="1"/>
    <col min="12573" max="12814" width="8.85546875" style="1"/>
    <col min="12815" max="12815" width="5.28515625" style="1" customWidth="1"/>
    <col min="12816" max="12816" width="25" style="1" customWidth="1"/>
    <col min="12817" max="12817" width="8.28515625" style="1" customWidth="1"/>
    <col min="12818" max="12818" width="4.42578125" style="1" customWidth="1"/>
    <col min="12819" max="12820" width="5.28515625" style="1" customWidth="1"/>
    <col min="12821" max="12821" width="0" style="1" hidden="1" customWidth="1"/>
    <col min="12822" max="12822" width="6.7109375" style="1" customWidth="1"/>
    <col min="12823" max="12823" width="7.42578125" style="1" customWidth="1"/>
    <col min="12824" max="12825" width="7.7109375" style="1" customWidth="1"/>
    <col min="12826" max="12827" width="0" style="1" hidden="1" customWidth="1"/>
    <col min="12828" max="12828" width="10.7109375" style="1" customWidth="1"/>
    <col min="12829" max="13070" width="8.85546875" style="1"/>
    <col min="13071" max="13071" width="5.28515625" style="1" customWidth="1"/>
    <col min="13072" max="13072" width="25" style="1" customWidth="1"/>
    <col min="13073" max="13073" width="8.28515625" style="1" customWidth="1"/>
    <col min="13074" max="13074" width="4.42578125" style="1" customWidth="1"/>
    <col min="13075" max="13076" width="5.28515625" style="1" customWidth="1"/>
    <col min="13077" max="13077" width="0" style="1" hidden="1" customWidth="1"/>
    <col min="13078" max="13078" width="6.7109375" style="1" customWidth="1"/>
    <col min="13079" max="13079" width="7.42578125" style="1" customWidth="1"/>
    <col min="13080" max="13081" width="7.7109375" style="1" customWidth="1"/>
    <col min="13082" max="13083" width="0" style="1" hidden="1" customWidth="1"/>
    <col min="13084" max="13084" width="10.7109375" style="1" customWidth="1"/>
    <col min="13085" max="13326" width="8.85546875" style="1"/>
    <col min="13327" max="13327" width="5.28515625" style="1" customWidth="1"/>
    <col min="13328" max="13328" width="25" style="1" customWidth="1"/>
    <col min="13329" max="13329" width="8.28515625" style="1" customWidth="1"/>
    <col min="13330" max="13330" width="4.42578125" style="1" customWidth="1"/>
    <col min="13331" max="13332" width="5.28515625" style="1" customWidth="1"/>
    <col min="13333" max="13333" width="0" style="1" hidden="1" customWidth="1"/>
    <col min="13334" max="13334" width="6.7109375" style="1" customWidth="1"/>
    <col min="13335" max="13335" width="7.42578125" style="1" customWidth="1"/>
    <col min="13336" max="13337" width="7.7109375" style="1" customWidth="1"/>
    <col min="13338" max="13339" width="0" style="1" hidden="1" customWidth="1"/>
    <col min="13340" max="13340" width="10.7109375" style="1" customWidth="1"/>
    <col min="13341" max="13582" width="8.85546875" style="1"/>
    <col min="13583" max="13583" width="5.28515625" style="1" customWidth="1"/>
    <col min="13584" max="13584" width="25" style="1" customWidth="1"/>
    <col min="13585" max="13585" width="8.28515625" style="1" customWidth="1"/>
    <col min="13586" max="13586" width="4.42578125" style="1" customWidth="1"/>
    <col min="13587" max="13588" width="5.28515625" style="1" customWidth="1"/>
    <col min="13589" max="13589" width="0" style="1" hidden="1" customWidth="1"/>
    <col min="13590" max="13590" width="6.7109375" style="1" customWidth="1"/>
    <col min="13591" max="13591" width="7.42578125" style="1" customWidth="1"/>
    <col min="13592" max="13593" width="7.7109375" style="1" customWidth="1"/>
    <col min="13594" max="13595" width="0" style="1" hidden="1" customWidth="1"/>
    <col min="13596" max="13596" width="10.7109375" style="1" customWidth="1"/>
    <col min="13597" max="13838" width="8.85546875" style="1"/>
    <col min="13839" max="13839" width="5.28515625" style="1" customWidth="1"/>
    <col min="13840" max="13840" width="25" style="1" customWidth="1"/>
    <col min="13841" max="13841" width="8.28515625" style="1" customWidth="1"/>
    <col min="13842" max="13842" width="4.42578125" style="1" customWidth="1"/>
    <col min="13843" max="13844" width="5.28515625" style="1" customWidth="1"/>
    <col min="13845" max="13845" width="0" style="1" hidden="1" customWidth="1"/>
    <col min="13846" max="13846" width="6.7109375" style="1" customWidth="1"/>
    <col min="13847" max="13847" width="7.42578125" style="1" customWidth="1"/>
    <col min="13848" max="13849" width="7.7109375" style="1" customWidth="1"/>
    <col min="13850" max="13851" width="0" style="1" hidden="1" customWidth="1"/>
    <col min="13852" max="13852" width="10.7109375" style="1" customWidth="1"/>
    <col min="13853" max="14094" width="8.85546875" style="1"/>
    <col min="14095" max="14095" width="5.28515625" style="1" customWidth="1"/>
    <col min="14096" max="14096" width="25" style="1" customWidth="1"/>
    <col min="14097" max="14097" width="8.28515625" style="1" customWidth="1"/>
    <col min="14098" max="14098" width="4.42578125" style="1" customWidth="1"/>
    <col min="14099" max="14100" width="5.28515625" style="1" customWidth="1"/>
    <col min="14101" max="14101" width="0" style="1" hidden="1" customWidth="1"/>
    <col min="14102" max="14102" width="6.7109375" style="1" customWidth="1"/>
    <col min="14103" max="14103" width="7.42578125" style="1" customWidth="1"/>
    <col min="14104" max="14105" width="7.7109375" style="1" customWidth="1"/>
    <col min="14106" max="14107" width="0" style="1" hidden="1" customWidth="1"/>
    <col min="14108" max="14108" width="10.7109375" style="1" customWidth="1"/>
    <col min="14109" max="14350" width="8.85546875" style="1"/>
    <col min="14351" max="14351" width="5.28515625" style="1" customWidth="1"/>
    <col min="14352" max="14352" width="25" style="1" customWidth="1"/>
    <col min="14353" max="14353" width="8.28515625" style="1" customWidth="1"/>
    <col min="14354" max="14354" width="4.42578125" style="1" customWidth="1"/>
    <col min="14355" max="14356" width="5.28515625" style="1" customWidth="1"/>
    <col min="14357" max="14357" width="0" style="1" hidden="1" customWidth="1"/>
    <col min="14358" max="14358" width="6.7109375" style="1" customWidth="1"/>
    <col min="14359" max="14359" width="7.42578125" style="1" customWidth="1"/>
    <col min="14360" max="14361" width="7.7109375" style="1" customWidth="1"/>
    <col min="14362" max="14363" width="0" style="1" hidden="1" customWidth="1"/>
    <col min="14364" max="14364" width="10.7109375" style="1" customWidth="1"/>
    <col min="14365" max="14606" width="8.85546875" style="1"/>
    <col min="14607" max="14607" width="5.28515625" style="1" customWidth="1"/>
    <col min="14608" max="14608" width="25" style="1" customWidth="1"/>
    <col min="14609" max="14609" width="8.28515625" style="1" customWidth="1"/>
    <col min="14610" max="14610" width="4.42578125" style="1" customWidth="1"/>
    <col min="14611" max="14612" width="5.28515625" style="1" customWidth="1"/>
    <col min="14613" max="14613" width="0" style="1" hidden="1" customWidth="1"/>
    <col min="14614" max="14614" width="6.7109375" style="1" customWidth="1"/>
    <col min="14615" max="14615" width="7.42578125" style="1" customWidth="1"/>
    <col min="14616" max="14617" width="7.7109375" style="1" customWidth="1"/>
    <col min="14618" max="14619" width="0" style="1" hidden="1" customWidth="1"/>
    <col min="14620" max="14620" width="10.7109375" style="1" customWidth="1"/>
    <col min="14621" max="14862" width="8.85546875" style="1"/>
    <col min="14863" max="14863" width="5.28515625" style="1" customWidth="1"/>
    <col min="14864" max="14864" width="25" style="1" customWidth="1"/>
    <col min="14865" max="14865" width="8.28515625" style="1" customWidth="1"/>
    <col min="14866" max="14866" width="4.42578125" style="1" customWidth="1"/>
    <col min="14867" max="14868" width="5.28515625" style="1" customWidth="1"/>
    <col min="14869" max="14869" width="0" style="1" hidden="1" customWidth="1"/>
    <col min="14870" max="14870" width="6.7109375" style="1" customWidth="1"/>
    <col min="14871" max="14871" width="7.42578125" style="1" customWidth="1"/>
    <col min="14872" max="14873" width="7.7109375" style="1" customWidth="1"/>
    <col min="14874" max="14875" width="0" style="1" hidden="1" customWidth="1"/>
    <col min="14876" max="14876" width="10.7109375" style="1" customWidth="1"/>
    <col min="14877" max="15118" width="8.85546875" style="1"/>
    <col min="15119" max="15119" width="5.28515625" style="1" customWidth="1"/>
    <col min="15120" max="15120" width="25" style="1" customWidth="1"/>
    <col min="15121" max="15121" width="8.28515625" style="1" customWidth="1"/>
    <col min="15122" max="15122" width="4.42578125" style="1" customWidth="1"/>
    <col min="15123" max="15124" width="5.28515625" style="1" customWidth="1"/>
    <col min="15125" max="15125" width="0" style="1" hidden="1" customWidth="1"/>
    <col min="15126" max="15126" width="6.7109375" style="1" customWidth="1"/>
    <col min="15127" max="15127" width="7.42578125" style="1" customWidth="1"/>
    <col min="15128" max="15129" width="7.7109375" style="1" customWidth="1"/>
    <col min="15130" max="15131" width="0" style="1" hidden="1" customWidth="1"/>
    <col min="15132" max="15132" width="10.7109375" style="1" customWidth="1"/>
    <col min="15133" max="15374" width="8.85546875" style="1"/>
    <col min="15375" max="15375" width="5.28515625" style="1" customWidth="1"/>
    <col min="15376" max="15376" width="25" style="1" customWidth="1"/>
    <col min="15377" max="15377" width="8.28515625" style="1" customWidth="1"/>
    <col min="15378" max="15378" width="4.42578125" style="1" customWidth="1"/>
    <col min="15379" max="15380" width="5.28515625" style="1" customWidth="1"/>
    <col min="15381" max="15381" width="0" style="1" hidden="1" customWidth="1"/>
    <col min="15382" max="15382" width="6.7109375" style="1" customWidth="1"/>
    <col min="15383" max="15383" width="7.42578125" style="1" customWidth="1"/>
    <col min="15384" max="15385" width="7.7109375" style="1" customWidth="1"/>
    <col min="15386" max="15387" width="0" style="1" hidden="1" customWidth="1"/>
    <col min="15388" max="15388" width="10.7109375" style="1" customWidth="1"/>
    <col min="15389" max="15630" width="8.85546875" style="1"/>
    <col min="15631" max="15631" width="5.28515625" style="1" customWidth="1"/>
    <col min="15632" max="15632" width="25" style="1" customWidth="1"/>
    <col min="15633" max="15633" width="8.28515625" style="1" customWidth="1"/>
    <col min="15634" max="15634" width="4.42578125" style="1" customWidth="1"/>
    <col min="15635" max="15636" width="5.28515625" style="1" customWidth="1"/>
    <col min="15637" max="15637" width="0" style="1" hidden="1" customWidth="1"/>
    <col min="15638" max="15638" width="6.7109375" style="1" customWidth="1"/>
    <col min="15639" max="15639" width="7.42578125" style="1" customWidth="1"/>
    <col min="15640" max="15641" width="7.7109375" style="1" customWidth="1"/>
    <col min="15642" max="15643" width="0" style="1" hidden="1" customWidth="1"/>
    <col min="15644" max="15644" width="10.7109375" style="1" customWidth="1"/>
    <col min="15645" max="15886" width="8.85546875" style="1"/>
    <col min="15887" max="15887" width="5.28515625" style="1" customWidth="1"/>
    <col min="15888" max="15888" width="25" style="1" customWidth="1"/>
    <col min="15889" max="15889" width="8.28515625" style="1" customWidth="1"/>
    <col min="15890" max="15890" width="4.42578125" style="1" customWidth="1"/>
    <col min="15891" max="15892" width="5.28515625" style="1" customWidth="1"/>
    <col min="15893" max="15893" width="0" style="1" hidden="1" customWidth="1"/>
    <col min="15894" max="15894" width="6.7109375" style="1" customWidth="1"/>
    <col min="15895" max="15895" width="7.42578125" style="1" customWidth="1"/>
    <col min="15896" max="15897" width="7.7109375" style="1" customWidth="1"/>
    <col min="15898" max="15899" width="0" style="1" hidden="1" customWidth="1"/>
    <col min="15900" max="15900" width="10.7109375" style="1" customWidth="1"/>
    <col min="15901" max="16142" width="8.85546875" style="1"/>
    <col min="16143" max="16143" width="5.28515625" style="1" customWidth="1"/>
    <col min="16144" max="16144" width="25" style="1" customWidth="1"/>
    <col min="16145" max="16145" width="8.28515625" style="1" customWidth="1"/>
    <col min="16146" max="16146" width="4.42578125" style="1" customWidth="1"/>
    <col min="16147" max="16148" width="5.28515625" style="1" customWidth="1"/>
    <col min="16149" max="16149" width="0" style="1" hidden="1" customWidth="1"/>
    <col min="16150" max="16150" width="6.7109375" style="1" customWidth="1"/>
    <col min="16151" max="16151" width="7.42578125" style="1" customWidth="1"/>
    <col min="16152" max="16153" width="7.7109375" style="1" customWidth="1"/>
    <col min="16154" max="16155" width="0" style="1" hidden="1" customWidth="1"/>
    <col min="16156" max="16156" width="10.7109375" style="1" customWidth="1"/>
    <col min="16157" max="16384" width="8.85546875" style="1"/>
  </cols>
  <sheetData>
    <row r="1" spans="1:31" ht="12.75" customHeight="1" x14ac:dyDescent="0.2">
      <c r="A1" s="225" t="s">
        <v>48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225"/>
      <c r="O1" s="225"/>
      <c r="P1" s="225"/>
      <c r="Q1" s="225"/>
      <c r="R1" s="225"/>
      <c r="S1" s="225"/>
      <c r="T1" s="225"/>
      <c r="U1" s="225"/>
      <c r="V1" s="225"/>
      <c r="W1" s="225"/>
      <c r="X1" s="225"/>
      <c r="Y1" s="225"/>
      <c r="Z1" s="225"/>
      <c r="AA1" s="225"/>
      <c r="AB1" s="225"/>
    </row>
    <row r="2" spans="1:31" ht="13.5" customHeight="1" thickBot="1" x14ac:dyDescent="0.25">
      <c r="A2" s="226"/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  <c r="Q2" s="226"/>
      <c r="R2" s="226"/>
      <c r="S2" s="226"/>
      <c r="T2" s="226"/>
      <c r="U2" s="226"/>
      <c r="V2" s="226"/>
      <c r="W2" s="226"/>
      <c r="X2" s="226"/>
      <c r="Y2" s="226"/>
      <c r="Z2" s="226"/>
      <c r="AA2" s="226"/>
      <c r="AB2" s="226"/>
      <c r="AC2" s="2"/>
      <c r="AD2" s="2"/>
      <c r="AE2" s="2"/>
    </row>
    <row r="3" spans="1:31" s="6" customFormat="1" ht="16.5" thickBot="1" x14ac:dyDescent="0.3">
      <c r="A3" s="227" t="s">
        <v>16</v>
      </c>
      <c r="B3" s="230" t="s">
        <v>17</v>
      </c>
      <c r="C3" s="3"/>
      <c r="D3" s="233">
        <v>1</v>
      </c>
      <c r="E3" s="234"/>
      <c r="F3" s="235"/>
      <c r="G3" s="233">
        <v>2</v>
      </c>
      <c r="H3" s="234"/>
      <c r="I3" s="235"/>
      <c r="J3" s="236">
        <v>3</v>
      </c>
      <c r="K3" s="237"/>
      <c r="L3" s="238"/>
      <c r="M3" s="239" t="s">
        <v>0</v>
      </c>
      <c r="N3" s="240"/>
      <c r="O3" s="240"/>
      <c r="P3" s="240"/>
      <c r="Q3" s="240"/>
      <c r="R3" s="240"/>
      <c r="S3" s="240"/>
      <c r="T3" s="240"/>
      <c r="U3" s="240"/>
      <c r="V3" s="240"/>
      <c r="W3" s="240"/>
      <c r="X3" s="240"/>
      <c r="Y3" s="240"/>
      <c r="Z3" s="241"/>
      <c r="AA3" s="4">
        <f>SUM(M3:Z3)</f>
        <v>0</v>
      </c>
      <c r="AB3" s="242" t="s">
        <v>18</v>
      </c>
      <c r="AC3" s="5"/>
      <c r="AD3" s="5"/>
      <c r="AE3" s="5"/>
    </row>
    <row r="4" spans="1:31" s="6" customFormat="1" ht="16.5" customHeight="1" thickBot="1" x14ac:dyDescent="0.3">
      <c r="A4" s="228"/>
      <c r="B4" s="231"/>
      <c r="C4" s="244" t="s">
        <v>19</v>
      </c>
      <c r="D4" s="246" t="s">
        <v>24</v>
      </c>
      <c r="E4" s="250" t="s">
        <v>26</v>
      </c>
      <c r="F4" s="252" t="s">
        <v>27</v>
      </c>
      <c r="G4" s="246" t="s">
        <v>24</v>
      </c>
      <c r="H4" s="250" t="s">
        <v>26</v>
      </c>
      <c r="I4" s="252" t="s">
        <v>27</v>
      </c>
      <c r="J4" s="246" t="s">
        <v>24</v>
      </c>
      <c r="K4" s="250" t="s">
        <v>26</v>
      </c>
      <c r="L4" s="252" t="s">
        <v>27</v>
      </c>
      <c r="M4" s="254" t="s">
        <v>25</v>
      </c>
      <c r="N4" s="248">
        <v>1</v>
      </c>
      <c r="O4" s="249"/>
      <c r="P4" s="249"/>
      <c r="Q4" s="249"/>
      <c r="R4" s="248">
        <v>2</v>
      </c>
      <c r="S4" s="249"/>
      <c r="T4" s="249"/>
      <c r="U4" s="249"/>
      <c r="V4" s="248">
        <v>3</v>
      </c>
      <c r="W4" s="249"/>
      <c r="X4" s="249"/>
      <c r="Y4" s="249"/>
      <c r="Z4" s="19"/>
      <c r="AA4" s="4"/>
      <c r="AB4" s="243"/>
      <c r="AC4" s="5"/>
      <c r="AD4" s="5"/>
      <c r="AE4" s="5"/>
    </row>
    <row r="5" spans="1:31" s="8" customFormat="1" ht="33" customHeight="1" thickBot="1" x14ac:dyDescent="0.3">
      <c r="A5" s="229"/>
      <c r="B5" s="232"/>
      <c r="C5" s="245"/>
      <c r="D5" s="247"/>
      <c r="E5" s="251"/>
      <c r="F5" s="253"/>
      <c r="G5" s="247"/>
      <c r="H5" s="251"/>
      <c r="I5" s="253"/>
      <c r="J5" s="247"/>
      <c r="K5" s="251"/>
      <c r="L5" s="253"/>
      <c r="M5" s="255"/>
      <c r="N5" s="21" t="s">
        <v>20</v>
      </c>
      <c r="O5" s="22" t="s">
        <v>21</v>
      </c>
      <c r="P5" s="22" t="s">
        <v>22</v>
      </c>
      <c r="Q5" s="23" t="s">
        <v>23</v>
      </c>
      <c r="R5" s="21" t="s">
        <v>20</v>
      </c>
      <c r="S5" s="22" t="s">
        <v>21</v>
      </c>
      <c r="T5" s="22" t="s">
        <v>22</v>
      </c>
      <c r="U5" s="24" t="s">
        <v>23</v>
      </c>
      <c r="V5" s="21" t="s">
        <v>20</v>
      </c>
      <c r="W5" s="22" t="s">
        <v>21</v>
      </c>
      <c r="X5" s="22" t="s">
        <v>22</v>
      </c>
      <c r="Y5" s="24" t="s">
        <v>23</v>
      </c>
      <c r="Z5" s="20">
        <v>4</v>
      </c>
      <c r="AA5" s="4"/>
      <c r="AB5" s="243"/>
      <c r="AC5" s="7"/>
      <c r="AD5" s="7"/>
      <c r="AE5" s="7"/>
    </row>
    <row r="6" spans="1:31" ht="15.75" x14ac:dyDescent="0.25">
      <c r="A6" s="152" t="e">
        <f ca="1">RANK(AB6,AB$6:OFFSET(AB$6,0,0,COUNTA(B$6:B$33)))</f>
        <v>#REF!</v>
      </c>
      <c r="B6" s="189"/>
      <c r="C6" s="159"/>
      <c r="D6" s="132"/>
      <c r="E6" s="133"/>
      <c r="F6" s="134"/>
      <c r="G6" s="135"/>
      <c r="H6" s="99"/>
      <c r="I6" s="133"/>
      <c r="J6" s="132"/>
      <c r="K6" s="133"/>
      <c r="L6" s="136"/>
      <c r="M6" s="147"/>
      <c r="N6" s="93" t="str">
        <f ca="1">OFFSET(Очки!$A$3,F6,D6+QUOTIENT(MAX($C$34-11,0), 2)*4)</f>
        <v>Место</v>
      </c>
      <c r="O6" s="61">
        <f ca="1">IF(F6&lt;E6,OFFSET(IF(OR($C$34=11,$C$34=12),Очки!$B$17,Очки!$O$18),2+E6-F6,IF(D6=2,12,13-E6)),0)</f>
        <v>0</v>
      </c>
      <c r="P6" s="61"/>
      <c r="Q6" s="137"/>
      <c r="R6" s="93" t="str">
        <f ca="1">OFFSET(Очки!$A$3,I6,G6+QUOTIENT(MAX($C$34-11,0), 2)*4)</f>
        <v>Место</v>
      </c>
      <c r="S6" s="61">
        <f ca="1">IF(I6&lt;H6,OFFSET(IF(OR($C$34=11,$C$34=12),Очки!$B$17,Очки!$O$18),2+H6-I6,IF(G6=2,12,13-H6)),0)</f>
        <v>0</v>
      </c>
      <c r="T6" s="61"/>
      <c r="U6" s="137"/>
      <c r="V6" s="93" t="str">
        <f ca="1">OFFSET(Очки!$A$3,L6,J6+QUOTIENT(MAX($C$34-11,0), 2)*4)</f>
        <v>Место</v>
      </c>
      <c r="W6" s="61">
        <f ca="1">IF(L6&lt;K6,OFFSET(IF(OR($C$34=11,$C$34=12),Очки!$B$17,Очки!$O$18),2+K6-L6,IF(J6=2,12,13-K6)),0)</f>
        <v>0</v>
      </c>
      <c r="X6" s="61"/>
      <c r="Y6" s="62"/>
      <c r="Z6" s="9"/>
      <c r="AA6" s="10"/>
      <c r="AB6" s="57">
        <f t="shared" ref="AB6:AB26" ca="1" si="0">SUM(M6:Y6)</f>
        <v>0</v>
      </c>
      <c r="AC6" s="2"/>
      <c r="AD6" s="2"/>
      <c r="AE6" s="2"/>
    </row>
    <row r="7" spans="1:31" ht="15.75" x14ac:dyDescent="0.25">
      <c r="A7" s="153" t="e">
        <f ca="1">RANK(AB7,AB$6:OFFSET(AB$6,0,0,COUNTA(B$6:B$33)))</f>
        <v>#REF!</v>
      </c>
      <c r="B7" s="155"/>
      <c r="C7" s="94"/>
      <c r="D7" s="100"/>
      <c r="E7" s="101"/>
      <c r="F7" s="102"/>
      <c r="G7" s="98"/>
      <c r="H7" s="103"/>
      <c r="I7" s="101"/>
      <c r="J7" s="100"/>
      <c r="K7" s="101"/>
      <c r="L7" s="104"/>
      <c r="M7" s="148"/>
      <c r="N7" s="67" t="str">
        <f ca="1">OFFSET(Очки!$A$3,F7,D7+QUOTIENT(MAX($C$34-11,0), 2)*4)</f>
        <v>Место</v>
      </c>
      <c r="O7" s="63">
        <f ca="1">IF(F7&lt;E7,OFFSET(IF(OR($C$34=11,$C$34=12),Очки!$B$17,Очки!$O$18),2+E7-F7,IF(D7=2,12,13-E7)),0)</f>
        <v>0</v>
      </c>
      <c r="P7" s="63"/>
      <c r="Q7" s="138"/>
      <c r="R7" s="67" t="str">
        <f ca="1">OFFSET(Очки!$A$3,I7,G7+QUOTIENT(MAX($C$34-11,0), 2)*4)</f>
        <v>Место</v>
      </c>
      <c r="S7" s="63">
        <f ca="1">IF(I7&lt;H7,OFFSET(IF(OR($C$34=11,$C$34=12),Очки!$B$17,Очки!$O$18),2+H7-I7,IF(G7=2,12,13-H7)),0)</f>
        <v>0</v>
      </c>
      <c r="T7" s="63"/>
      <c r="U7" s="138"/>
      <c r="V7" s="67" t="str">
        <f ca="1">OFFSET(Очки!$A$3,L7,J7+QUOTIENT(MAX($C$34-11,0), 2)*4)</f>
        <v>Место</v>
      </c>
      <c r="W7" s="63">
        <f ca="1">IF(L7&lt;K7,OFFSET(IF(OR($C$34=11,$C$34=12),Очки!$B$17,Очки!$O$18),2+K7-L7,IF(J7=2,12,13-K7)),0)</f>
        <v>0</v>
      </c>
      <c r="X7" s="63"/>
      <c r="Y7" s="64"/>
      <c r="Z7" s="11"/>
      <c r="AA7" s="12"/>
      <c r="AB7" s="58">
        <f t="shared" ca="1" si="0"/>
        <v>0</v>
      </c>
      <c r="AC7" s="2"/>
      <c r="AD7" s="2"/>
      <c r="AE7" s="2"/>
    </row>
    <row r="8" spans="1:31" ht="15.75" x14ac:dyDescent="0.25">
      <c r="A8" s="153" t="e">
        <f ca="1">RANK(AB8,AB$6:OFFSET(AB$6,0,0,COUNTA(B$6:B$33)))</f>
        <v>#REF!</v>
      </c>
      <c r="B8" s="157"/>
      <c r="C8" s="94"/>
      <c r="D8" s="100"/>
      <c r="E8" s="101"/>
      <c r="F8" s="102"/>
      <c r="G8" s="98"/>
      <c r="H8" s="103"/>
      <c r="I8" s="101"/>
      <c r="J8" s="100"/>
      <c r="K8" s="101"/>
      <c r="L8" s="104"/>
      <c r="M8" s="148"/>
      <c r="N8" s="67" t="str">
        <f ca="1">OFFSET(Очки!$A$3,F8,D8+QUOTIENT(MAX($C$34-11,0), 2)*4)</f>
        <v>Место</v>
      </c>
      <c r="O8" s="63">
        <f ca="1">IF(F8&lt;E8,OFFSET(IF(OR($C$34=11,$C$34=12),Очки!$B$17,Очки!$O$18),2+E8-F8,IF(D8=2,12,13-E8)),0)</f>
        <v>0</v>
      </c>
      <c r="P8" s="63"/>
      <c r="Q8" s="138"/>
      <c r="R8" s="67" t="str">
        <f ca="1">OFFSET(Очки!$A$3,I8,G8+QUOTIENT(MAX($C$34-11,0), 2)*4)</f>
        <v>Место</v>
      </c>
      <c r="S8" s="63">
        <f ca="1">IF(I8&lt;H8,OFFSET(IF(OR($C$34=11,$C$34=12),Очки!$B$17,Очки!$O$18),2+H8-I8,IF(G8=2,12,13-H8)),0)</f>
        <v>0</v>
      </c>
      <c r="T8" s="63"/>
      <c r="U8" s="138"/>
      <c r="V8" s="67" t="str">
        <f ca="1">OFFSET(Очки!$A$3,L8,J8+QUOTIENT(MAX($C$34-11,0), 2)*4)</f>
        <v>Место</v>
      </c>
      <c r="W8" s="63">
        <f ca="1">IF(L8&lt;K8,OFFSET(IF(OR($C$34=11,$C$34=12),Очки!$B$17,Очки!$O$18),2+K8-L8,IF(J8=2,12,13-K8)),0)</f>
        <v>0</v>
      </c>
      <c r="X8" s="63"/>
      <c r="Y8" s="64"/>
      <c r="Z8" s="11"/>
      <c r="AA8" s="12"/>
      <c r="AB8" s="58">
        <f t="shared" ca="1" si="0"/>
        <v>0</v>
      </c>
      <c r="AC8" s="2"/>
      <c r="AD8" s="2"/>
      <c r="AE8" s="2"/>
    </row>
    <row r="9" spans="1:31" ht="15.75" x14ac:dyDescent="0.25">
      <c r="A9" s="153" t="e">
        <f ca="1">RANK(AB9,AB$6:OFFSET(AB$6,0,0,COUNTA(B$6:B$33)))</f>
        <v>#REF!</v>
      </c>
      <c r="B9" s="158"/>
      <c r="C9" s="94"/>
      <c r="D9" s="100"/>
      <c r="E9" s="101"/>
      <c r="F9" s="102"/>
      <c r="G9" s="98"/>
      <c r="H9" s="103"/>
      <c r="I9" s="101"/>
      <c r="J9" s="100"/>
      <c r="K9" s="101"/>
      <c r="L9" s="104"/>
      <c r="M9" s="148"/>
      <c r="N9" s="67" t="str">
        <f ca="1">OFFSET(Очки!$A$3,F9,D9+QUOTIENT(MAX($C$34-11,0), 2)*4)</f>
        <v>Место</v>
      </c>
      <c r="O9" s="63">
        <f ca="1">IF(F9&lt;E9,OFFSET(IF(OR($C$34=11,$C$34=12),Очки!$B$17,Очки!$O$18),2+E9-F9,IF(D9=2,12,13-E9)),0)</f>
        <v>0</v>
      </c>
      <c r="P9" s="63"/>
      <c r="Q9" s="138"/>
      <c r="R9" s="67" t="str">
        <f ca="1">OFFSET(Очки!$A$3,I9,G9+QUOTIENT(MAX($C$34-11,0), 2)*4)</f>
        <v>Место</v>
      </c>
      <c r="S9" s="63">
        <f ca="1">IF(I9&lt;H9,OFFSET(IF(OR($C$34=11,$C$34=12),Очки!$B$17,Очки!$O$18),2+H9-I9,IF(G9=2,12,13-H9)),0)</f>
        <v>0</v>
      </c>
      <c r="T9" s="63"/>
      <c r="U9" s="138"/>
      <c r="V9" s="67" t="str">
        <f ca="1">OFFSET(Очки!$A$3,L9,J9+QUOTIENT(MAX($C$34-11,0), 2)*4)</f>
        <v>Место</v>
      </c>
      <c r="W9" s="63">
        <f ca="1">IF(L9&lt;K9,OFFSET(IF(OR($C$34=11,$C$34=12),Очки!$B$17,Очки!$O$18),2+K9-L9,IF(J9=2,12,13-K9)),0)</f>
        <v>0</v>
      </c>
      <c r="X9" s="63"/>
      <c r="Y9" s="64"/>
      <c r="Z9" s="11"/>
      <c r="AA9" s="12"/>
      <c r="AB9" s="58">
        <f t="shared" ca="1" si="0"/>
        <v>0</v>
      </c>
      <c r="AC9" s="2"/>
      <c r="AD9" s="2"/>
      <c r="AE9" s="2"/>
    </row>
    <row r="10" spans="1:31" ht="15.75" x14ac:dyDescent="0.25">
      <c r="A10" s="153" t="e">
        <f ca="1">RANK(AB10,AB$6:OFFSET(AB$6,0,0,COUNTA(B$6:B$33)))</f>
        <v>#REF!</v>
      </c>
      <c r="B10" s="160"/>
      <c r="C10" s="94"/>
      <c r="D10" s="100"/>
      <c r="E10" s="101"/>
      <c r="F10" s="102"/>
      <c r="G10" s="98"/>
      <c r="H10" s="103"/>
      <c r="I10" s="101"/>
      <c r="J10" s="100"/>
      <c r="K10" s="101"/>
      <c r="L10" s="104"/>
      <c r="M10" s="148"/>
      <c r="N10" s="67" t="str">
        <f ca="1">OFFSET(Очки!$A$3,F10,D10+QUOTIENT(MAX($C$34-11,0), 2)*4)</f>
        <v>Место</v>
      </c>
      <c r="O10" s="63">
        <f ca="1">IF(F10&lt;E10,OFFSET(IF(OR($C$34=11,$C$34=12),Очки!$B$17,Очки!$O$18),2+E10-F10,IF(D10=2,12,13-E10)),0)</f>
        <v>0</v>
      </c>
      <c r="P10" s="63"/>
      <c r="Q10" s="138"/>
      <c r="R10" s="67" t="str">
        <f ca="1">OFFSET(Очки!$A$3,I10,G10+QUOTIENT(MAX($C$34-11,0), 2)*4)</f>
        <v>Место</v>
      </c>
      <c r="S10" s="63">
        <f ca="1">IF(I10&lt;H10,OFFSET(IF(OR($C$34=11,$C$34=12),Очки!$B$17,Очки!$O$18),2+H10-I10,IF(G10=2,12,13-H10)),0)</f>
        <v>0</v>
      </c>
      <c r="T10" s="63"/>
      <c r="U10" s="138"/>
      <c r="V10" s="67" t="str">
        <f ca="1">OFFSET(Очки!$A$3,L10,J10+QUOTIENT(MAX($C$34-11,0), 2)*4)</f>
        <v>Место</v>
      </c>
      <c r="W10" s="63">
        <f ca="1">IF(L10&lt;K10,OFFSET(IF(OR($C$34=11,$C$34=12),Очки!$B$17,Очки!$O$18),2+K10-L10,IF(J10=2,12,13-K10)),0)</f>
        <v>0</v>
      </c>
      <c r="X10" s="63"/>
      <c r="Y10" s="64"/>
      <c r="Z10" s="11"/>
      <c r="AA10" s="12"/>
      <c r="AB10" s="58">
        <f t="shared" ca="1" si="0"/>
        <v>0</v>
      </c>
      <c r="AC10" s="2"/>
      <c r="AD10" s="2"/>
      <c r="AE10" s="2"/>
    </row>
    <row r="11" spans="1:31" ht="16.5" thickBot="1" x14ac:dyDescent="0.3">
      <c r="A11" s="153" t="e">
        <f ca="1">RANK(AB11,AB$6:OFFSET(AB$6,0,0,COUNTA(B$6:B$33)))</f>
        <v>#REF!</v>
      </c>
      <c r="B11" s="157"/>
      <c r="C11" s="94"/>
      <c r="D11" s="100"/>
      <c r="E11" s="101"/>
      <c r="F11" s="102"/>
      <c r="G11" s="98"/>
      <c r="H11" s="103"/>
      <c r="I11" s="101"/>
      <c r="J11" s="100"/>
      <c r="K11" s="101"/>
      <c r="L11" s="104"/>
      <c r="M11" s="148"/>
      <c r="N11" s="67" t="str">
        <f ca="1">OFFSET(Очки!$A$3,F11,D11+QUOTIENT(MAX($C$34-11,0), 2)*4)</f>
        <v>Место</v>
      </c>
      <c r="O11" s="63">
        <f ca="1">IF(F11&lt;E11,OFFSET(IF(OR($C$34=11,$C$34=12),Очки!$B$17,Очки!$O$18),2+E11-F11,IF(D11=2,12,13-E11)),0)</f>
        <v>0</v>
      </c>
      <c r="P11" s="63"/>
      <c r="Q11" s="138"/>
      <c r="R11" s="67" t="str">
        <f ca="1">OFFSET(Очки!$A$3,I11,G11+QUOTIENT(MAX($C$34-11,0), 2)*4)</f>
        <v>Место</v>
      </c>
      <c r="S11" s="63">
        <f ca="1">IF(I11&lt;H11,OFFSET(IF(OR($C$34=11,$C$34=12),Очки!$B$17,Очки!$O$18),2+H11-I11,IF(G11=2,12,13-H11)),0)</f>
        <v>0</v>
      </c>
      <c r="T11" s="63"/>
      <c r="U11" s="138"/>
      <c r="V11" s="67" t="str">
        <f ca="1">OFFSET(Очки!$A$3,L11,J11+QUOTIENT(MAX($C$34-11,0), 2)*4)</f>
        <v>Место</v>
      </c>
      <c r="W11" s="63">
        <f ca="1">IF(L11&lt;K11,OFFSET(IF(OR($C$34=11,$C$34=12),Очки!$B$17,Очки!$O$18),2+K11-L11,IF(J11=2,12,13-K11)),0)</f>
        <v>0</v>
      </c>
      <c r="X11" s="63"/>
      <c r="Y11" s="64"/>
      <c r="Z11" s="11"/>
      <c r="AA11" s="12"/>
      <c r="AB11" s="58">
        <f t="shared" ca="1" si="0"/>
        <v>0</v>
      </c>
      <c r="AC11" s="2"/>
      <c r="AD11" s="2"/>
      <c r="AE11" s="2"/>
    </row>
    <row r="12" spans="1:31" ht="15.75" x14ac:dyDescent="0.25">
      <c r="A12" s="152" t="e">
        <f ca="1">RANK(AB12,AB$6:OFFSET(AB$6,0,0,COUNTA(B$6:B$33)))</f>
        <v>#REF!</v>
      </c>
      <c r="B12" s="155"/>
      <c r="C12" s="154"/>
      <c r="D12" s="97"/>
      <c r="E12" s="190"/>
      <c r="F12" s="191"/>
      <c r="G12" s="192"/>
      <c r="H12" s="193"/>
      <c r="I12" s="190"/>
      <c r="J12" s="97"/>
      <c r="K12" s="190"/>
      <c r="L12" s="194"/>
      <c r="M12" s="195"/>
      <c r="N12" s="196" t="str">
        <f ca="1">OFFSET(Очки!$A$3,F12,D12+QUOTIENT(MAX($C$34-11,0), 2)*4)</f>
        <v>Место</v>
      </c>
      <c r="O12" s="197">
        <f ca="1">IF(F12&lt;E12,OFFSET(IF(OR($C$34=11,$C$34=12),Очки!$B$17,Очки!$O$18),2+E12-F12,IF(D12=2,12,13-E12)),0)</f>
        <v>0</v>
      </c>
      <c r="P12" s="197"/>
      <c r="Q12" s="198"/>
      <c r="R12" s="196" t="str">
        <f ca="1">OFFSET(Очки!$A$3,I12,G12+QUOTIENT(MAX($C$34-11,0), 2)*4)</f>
        <v>Место</v>
      </c>
      <c r="S12" s="197">
        <f ca="1">IF(I12&lt;H12,OFFSET(IF(OR($C$34=11,$C$34=12),Очки!$B$17,Очки!$O$18),2+H12-I12,IF(G12=2,12,13-H12)),0)</f>
        <v>0</v>
      </c>
      <c r="T12" s="197"/>
      <c r="U12" s="198"/>
      <c r="V12" s="196" t="str">
        <f ca="1">OFFSET(Очки!$A$3,L12,J12+QUOTIENT(MAX($C$34-11,0), 2)*4)</f>
        <v>Место</v>
      </c>
      <c r="W12" s="197">
        <f ca="1">IF(L12&lt;K12,OFFSET(IF(OR($C$34=11,$C$34=12),Очки!$B$17,Очки!$O$18),2+K12-L12,IF(J12=2,12,13-K12)),0)</f>
        <v>0</v>
      </c>
      <c r="X12" s="197"/>
      <c r="Y12" s="199"/>
      <c r="Z12" s="200"/>
      <c r="AA12" s="201"/>
      <c r="AB12" s="202">
        <f t="shared" ca="1" si="0"/>
        <v>0</v>
      </c>
      <c r="AC12" s="2"/>
      <c r="AD12" s="2"/>
      <c r="AE12" s="2"/>
    </row>
    <row r="13" spans="1:31" ht="15.75" x14ac:dyDescent="0.25">
      <c r="A13" s="153" t="e">
        <f ca="1">RANK(AB13,AB$6:OFFSET(AB$6,0,0,COUNTA(B$6:B$33)))</f>
        <v>#REF!</v>
      </c>
      <c r="B13" s="155"/>
      <c r="C13" s="94"/>
      <c r="D13" s="100"/>
      <c r="E13" s="101"/>
      <c r="F13" s="102"/>
      <c r="G13" s="98"/>
      <c r="H13" s="103"/>
      <c r="I13" s="101"/>
      <c r="J13" s="100"/>
      <c r="K13" s="101"/>
      <c r="L13" s="104"/>
      <c r="M13" s="148"/>
      <c r="N13" s="67" t="str">
        <f ca="1">OFFSET(Очки!$A$3,F13,D13+QUOTIENT(MAX($C$34-11,0), 2)*4)</f>
        <v>Место</v>
      </c>
      <c r="O13" s="63">
        <f ca="1">IF(F13&lt;E13,OFFSET(IF(OR($C$34=11,$C$34=12),Очки!$B$17,Очки!$O$18),2+E13-F13,IF(D13=2,12,13-E13)),0)</f>
        <v>0</v>
      </c>
      <c r="P13" s="63"/>
      <c r="Q13" s="138"/>
      <c r="R13" s="67" t="str">
        <f ca="1">OFFSET(Очки!$A$3,I13,G13+QUOTIENT(MAX($C$34-11,0), 2)*4)</f>
        <v>Место</v>
      </c>
      <c r="S13" s="63">
        <f ca="1">IF(I13&lt;H13,OFFSET(IF(OR($C$34=11,$C$34=12),Очки!$B$17,Очки!$O$18),2+H13-I13,IF(G13=2,12,13-H13)),0)</f>
        <v>0</v>
      </c>
      <c r="T13" s="63"/>
      <c r="U13" s="138"/>
      <c r="V13" s="67" t="str">
        <f ca="1">OFFSET(Очки!$A$3,L13,J13+QUOTIENT(MAX($C$34-11,0), 2)*4)</f>
        <v>Место</v>
      </c>
      <c r="W13" s="63">
        <f ca="1">IF(L13&lt;K13,OFFSET(IF(OR($C$34=11,$C$34=12),Очки!$B$17,Очки!$O$18),2+K13-L13,IF(J13=2,12,13-K13)),0)</f>
        <v>0</v>
      </c>
      <c r="X13" s="63"/>
      <c r="Y13" s="64"/>
      <c r="Z13" s="11"/>
      <c r="AA13" s="12"/>
      <c r="AB13" s="58">
        <f t="shared" ca="1" si="0"/>
        <v>0</v>
      </c>
      <c r="AC13" s="2"/>
      <c r="AD13" s="2"/>
      <c r="AE13" s="2"/>
    </row>
    <row r="14" spans="1:31" ht="15.75" x14ac:dyDescent="0.25">
      <c r="A14" s="153" t="e">
        <f ca="1">RANK(AB14,AB$6:OFFSET(AB$6,0,0,COUNTA(B$6:B$33)))</f>
        <v>#REF!</v>
      </c>
      <c r="B14" s="156"/>
      <c r="C14" s="94"/>
      <c r="D14" s="100"/>
      <c r="E14" s="101"/>
      <c r="F14" s="102"/>
      <c r="G14" s="98"/>
      <c r="H14" s="103"/>
      <c r="I14" s="101"/>
      <c r="J14" s="100"/>
      <c r="K14" s="101"/>
      <c r="L14" s="104"/>
      <c r="M14" s="148"/>
      <c r="N14" s="67" t="str">
        <f ca="1">OFFSET(Очки!$A$3,F14,D14+QUOTIENT(MAX($C$34-11,0), 2)*4)</f>
        <v>Место</v>
      </c>
      <c r="O14" s="63">
        <f ca="1">IF(F14&lt;E14,OFFSET(IF(OR($C$34=11,$C$34=12),Очки!$B$17,Очки!$O$18),2+E14-F14,IF(D14=2,12,13-E14)),0)</f>
        <v>0</v>
      </c>
      <c r="P14" s="63"/>
      <c r="Q14" s="138"/>
      <c r="R14" s="67" t="str">
        <f ca="1">OFFSET(Очки!$A$3,I14,G14+QUOTIENT(MAX($C$34-11,0), 2)*4)</f>
        <v>Место</v>
      </c>
      <c r="S14" s="63">
        <f ca="1">IF(I14&lt;H14,OFFSET(IF(OR($C$34=11,$C$34=12),Очки!$B$17,Очки!$O$18),2+H14-I14,IF(G14=2,12,13-H14)),0)</f>
        <v>0</v>
      </c>
      <c r="T14" s="63"/>
      <c r="U14" s="138"/>
      <c r="V14" s="67" t="str">
        <f ca="1">OFFSET(Очки!$A$3,L14,J14+QUOTIENT(MAX($C$34-11,0), 2)*4)</f>
        <v>Место</v>
      </c>
      <c r="W14" s="63">
        <f ca="1">IF(L14&lt;K14,OFFSET(IF(OR($C$34=11,$C$34=12),Очки!$B$17,Очки!$O$18),2+K14-L14,IF(J14=2,12,13-K14)),0)</f>
        <v>0</v>
      </c>
      <c r="X14" s="63"/>
      <c r="Y14" s="64"/>
      <c r="Z14" s="11"/>
      <c r="AA14" s="12"/>
      <c r="AB14" s="58">
        <f t="shared" ca="1" si="0"/>
        <v>0</v>
      </c>
      <c r="AC14" s="2"/>
      <c r="AD14" s="2"/>
      <c r="AE14" s="2"/>
    </row>
    <row r="15" spans="1:31" ht="15.75" x14ac:dyDescent="0.25">
      <c r="A15" s="153" t="e">
        <f ca="1">RANK(AB15,AB$6:OFFSET(AB$6,0,0,COUNTA(B$6:B$33)))</f>
        <v>#REF!</v>
      </c>
      <c r="B15" s="157"/>
      <c r="C15" s="94"/>
      <c r="D15" s="100"/>
      <c r="E15" s="101"/>
      <c r="F15" s="102"/>
      <c r="G15" s="98"/>
      <c r="H15" s="103"/>
      <c r="I15" s="101"/>
      <c r="J15" s="100"/>
      <c r="K15" s="101"/>
      <c r="L15" s="104"/>
      <c r="M15" s="148"/>
      <c r="N15" s="67" t="str">
        <f ca="1">OFFSET(Очки!$A$3,F15,D15+QUOTIENT(MAX($C$34-11,0), 2)*4)</f>
        <v>Место</v>
      </c>
      <c r="O15" s="63">
        <f ca="1">IF(F15&lt;E15,OFFSET(IF(OR($C$34=11,$C$34=12),Очки!$B$17,Очки!$O$18),2+E15-F15,IF(D15=2,12,13-E15)),0)</f>
        <v>0</v>
      </c>
      <c r="P15" s="63"/>
      <c r="Q15" s="138"/>
      <c r="R15" s="67" t="str">
        <f ca="1">OFFSET(Очки!$A$3,I15,G15+QUOTIENT(MAX($C$34-11,0), 2)*4)</f>
        <v>Место</v>
      </c>
      <c r="S15" s="63">
        <f ca="1">IF(I15&lt;H15,OFFSET(IF(OR($C$34=11,$C$34=12),Очки!$B$17,Очки!$O$18),2+H15-I15,IF(G15=2,12,13-H15)),0)</f>
        <v>0</v>
      </c>
      <c r="T15" s="63"/>
      <c r="U15" s="138"/>
      <c r="V15" s="67" t="str">
        <f ca="1">OFFSET(Очки!$A$3,L15,J15+QUOTIENT(MAX($C$34-11,0), 2)*4)</f>
        <v>Место</v>
      </c>
      <c r="W15" s="63">
        <f ca="1">IF(L15&lt;K15,OFFSET(IF(OR($C$34=11,$C$34=12),Очки!$B$17,Очки!$O$18),2+K15-L15,IF(J15=2,12,13-K15)),0)</f>
        <v>0</v>
      </c>
      <c r="X15" s="63"/>
      <c r="Y15" s="64"/>
      <c r="Z15" s="11"/>
      <c r="AA15" s="12"/>
      <c r="AB15" s="58">
        <f t="shared" ca="1" si="0"/>
        <v>0</v>
      </c>
      <c r="AC15" s="2"/>
      <c r="AD15" s="2"/>
      <c r="AE15" s="2"/>
    </row>
    <row r="16" spans="1:31" ht="15" customHeight="1" x14ac:dyDescent="0.25">
      <c r="A16" s="153" t="e">
        <f ca="1">RANK(AB16,AB$6:OFFSET(AB$6,0,0,COUNTA(B$6:B$33)))</f>
        <v>#REF!</v>
      </c>
      <c r="B16" s="156"/>
      <c r="C16" s="94"/>
      <c r="D16" s="100"/>
      <c r="E16" s="101"/>
      <c r="F16" s="102"/>
      <c r="G16" s="98"/>
      <c r="H16" s="103"/>
      <c r="I16" s="101"/>
      <c r="J16" s="97"/>
      <c r="K16" s="101"/>
      <c r="L16" s="104"/>
      <c r="M16" s="148"/>
      <c r="N16" s="67" t="str">
        <f ca="1">OFFSET(Очки!$A$3,F16,D16+QUOTIENT(MAX($C$34-11,0), 2)*4)</f>
        <v>Место</v>
      </c>
      <c r="O16" s="63">
        <f ca="1">IF(F16&lt;E16,OFFSET(IF(OR($C$34=11,$C$34=12),Очки!$B$17,Очки!$O$18),2+E16-F16,IF(D16=2,12,13-E16)),0)</f>
        <v>0</v>
      </c>
      <c r="P16" s="63"/>
      <c r="Q16" s="138"/>
      <c r="R16" s="67" t="str">
        <f ca="1">OFFSET(Очки!$A$3,I16,G16+QUOTIENT(MAX($C$34-11,0), 2)*4)</f>
        <v>Место</v>
      </c>
      <c r="S16" s="63">
        <f ca="1">IF(I16&lt;H16,OFFSET(IF(OR($C$34=11,$C$34=12),Очки!$B$17,Очки!$O$18),2+H16-I16,IF(G16=2,12,13-H16)),0)</f>
        <v>0</v>
      </c>
      <c r="T16" s="63"/>
      <c r="U16" s="138"/>
      <c r="V16" s="67" t="str">
        <f ca="1">OFFSET(Очки!$A$3,L16,J16+QUOTIENT(MAX($C$34-11,0), 2)*4)</f>
        <v>Место</v>
      </c>
      <c r="W16" s="63">
        <f ca="1">IF(L16&lt;K16,OFFSET(IF(OR($C$34=11,$C$34=12),Очки!$B$17,Очки!$O$18),2+K16-L16,IF(J16=2,12,13-K16)),0)</f>
        <v>0</v>
      </c>
      <c r="X16" s="63"/>
      <c r="Y16" s="64"/>
      <c r="Z16" s="11"/>
      <c r="AA16" s="12"/>
      <c r="AB16" s="58">
        <f t="shared" ca="1" si="0"/>
        <v>0</v>
      </c>
      <c r="AD16" s="2"/>
    </row>
    <row r="17" spans="1:30" ht="15.75" x14ac:dyDescent="0.25">
      <c r="A17" s="153" t="e">
        <f ca="1">RANK(AB17,AB$6:OFFSET(AB$6,0,0,COUNTA(B$6:B$33)))</f>
        <v>#REF!</v>
      </c>
      <c r="B17" s="155"/>
      <c r="C17" s="94"/>
      <c r="D17" s="100"/>
      <c r="E17" s="101"/>
      <c r="F17" s="102"/>
      <c r="G17" s="98"/>
      <c r="H17" s="103"/>
      <c r="I17" s="101"/>
      <c r="J17" s="97"/>
      <c r="K17" s="101"/>
      <c r="L17" s="104"/>
      <c r="M17" s="148"/>
      <c r="N17" s="67" t="str">
        <f ca="1">OFFSET(Очки!$A$3,F17,D17+QUOTIENT(MAX($C$34-11,0), 2)*4)</f>
        <v>Место</v>
      </c>
      <c r="O17" s="63">
        <f ca="1">IF(F17&lt;E17,OFFSET(IF(OR($C$34=11,$C$34=12),Очки!$B$17,Очки!$O$18),2+E17-F17,IF(D17=2,12,13-E17)),0)</f>
        <v>0</v>
      </c>
      <c r="P17" s="63"/>
      <c r="Q17" s="138"/>
      <c r="R17" s="67" t="str">
        <f ca="1">OFFSET(Очки!$A$3,I17,G17+QUOTIENT(MAX($C$34-11,0), 2)*4)</f>
        <v>Место</v>
      </c>
      <c r="S17" s="63">
        <f ca="1">IF(I17&lt;H17,OFFSET(IF(OR($C$34=11,$C$34=12),Очки!$B$17,Очки!$O$18),2+H17-I17,IF(G17=2,12,13-H17)),0)</f>
        <v>0</v>
      </c>
      <c r="T17" s="63"/>
      <c r="U17" s="138"/>
      <c r="V17" s="67" t="str">
        <f ca="1">OFFSET(Очки!$A$3,L17,J17+QUOTIENT(MAX($C$34-11,0), 2)*4)</f>
        <v>Место</v>
      </c>
      <c r="W17" s="63">
        <f ca="1">IF(L17&lt;K17,OFFSET(IF(OR($C$34=11,$C$34=12),Очки!$B$17,Очки!$O$18),2+K17-L17,IF(J17=2,12,13-K17)),0)</f>
        <v>0</v>
      </c>
      <c r="X17" s="63"/>
      <c r="Y17" s="64"/>
      <c r="Z17" s="11"/>
      <c r="AA17" s="12"/>
      <c r="AB17" s="58">
        <f t="shared" ca="1" si="0"/>
        <v>0</v>
      </c>
      <c r="AD17" s="2"/>
    </row>
    <row r="18" spans="1:30" ht="15.75" x14ac:dyDescent="0.25">
      <c r="A18" s="153" t="e">
        <f ca="1">RANK(AB18,AB$6:OFFSET(AB$6,0,0,COUNTA(B$6:B$33)))</f>
        <v>#REF!</v>
      </c>
      <c r="B18" s="156"/>
      <c r="C18" s="94"/>
      <c r="D18" s="100"/>
      <c r="E18" s="101"/>
      <c r="F18" s="102"/>
      <c r="G18" s="98"/>
      <c r="H18" s="103"/>
      <c r="I18" s="101"/>
      <c r="J18" s="100"/>
      <c r="K18" s="101"/>
      <c r="L18" s="104"/>
      <c r="M18" s="148"/>
      <c r="N18" s="67" t="str">
        <f ca="1">OFFSET(Очки!$A$3,F18,D18+QUOTIENT(MAX($C$34-11,0), 2)*4)</f>
        <v>Место</v>
      </c>
      <c r="O18" s="63">
        <f ca="1">IF(F18&lt;E18,OFFSET(IF(OR($C$34=11,$C$34=12),Очки!$B$17,Очки!$O$18),2+E18-F18,IF(D18=2,12,13-E18)),0)</f>
        <v>0</v>
      </c>
      <c r="P18" s="63"/>
      <c r="Q18" s="138"/>
      <c r="R18" s="67" t="str">
        <f ca="1">OFFSET(Очки!$A$3,I18,G18+QUOTIENT(MAX($C$34-11,0), 2)*4)</f>
        <v>Место</v>
      </c>
      <c r="S18" s="63">
        <f ca="1">IF(I18&lt;H18,OFFSET(IF(OR($C$34=11,$C$34=12),Очки!$B$17,Очки!$O$18),2+H18-I18,IF(G18=2,12,13-H18)),0)</f>
        <v>0</v>
      </c>
      <c r="T18" s="63"/>
      <c r="U18" s="138"/>
      <c r="V18" s="67" t="str">
        <f ca="1">OFFSET(Очки!$A$3,L18,J18+QUOTIENT(MAX($C$34-11,0), 2)*4)</f>
        <v>Место</v>
      </c>
      <c r="W18" s="63">
        <f ca="1">IF(L18&lt;K18,OFFSET(IF(OR($C$34=11,$C$34=12),Очки!$B$17,Очки!$O$18),2+K18-L18,IF(J18=2,12,13-K18)),0)</f>
        <v>0</v>
      </c>
      <c r="X18" s="63"/>
      <c r="Y18" s="64"/>
      <c r="Z18" s="11"/>
      <c r="AA18" s="12"/>
      <c r="AB18" s="58">
        <f t="shared" ca="1" si="0"/>
        <v>0</v>
      </c>
      <c r="AD18" s="2"/>
    </row>
    <row r="19" spans="1:30" ht="15.75" x14ac:dyDescent="0.25">
      <c r="A19" s="153" t="e">
        <f ca="1">RANK(AB19,AB$6:OFFSET(AB$6,0,0,COUNTA(B$6:B$33)))</f>
        <v>#REF!</v>
      </c>
      <c r="B19" s="156"/>
      <c r="C19" s="94"/>
      <c r="D19" s="100"/>
      <c r="E19" s="101"/>
      <c r="F19" s="102"/>
      <c r="G19" s="98"/>
      <c r="H19" s="103"/>
      <c r="I19" s="101"/>
      <c r="J19" s="97"/>
      <c r="K19" s="101"/>
      <c r="L19" s="104"/>
      <c r="M19" s="148"/>
      <c r="N19" s="67" t="str">
        <f ca="1">OFFSET(Очки!$A$3,F19,D19+QUOTIENT(MAX($C$34-11,0), 2)*4)</f>
        <v>Место</v>
      </c>
      <c r="O19" s="63">
        <f ca="1">IF(F19&lt;E19,OFFSET(IF(OR($C$34=11,$C$34=12),Очки!$B$17,Очки!$O$18),2+E19-F19,IF(D19=2,12,13-E19)),0)</f>
        <v>0</v>
      </c>
      <c r="P19" s="63"/>
      <c r="Q19" s="138"/>
      <c r="R19" s="67" t="str">
        <f ca="1">OFFSET(Очки!$A$3,I19,G19+QUOTIENT(MAX($C$34-11,0), 2)*4)</f>
        <v>Место</v>
      </c>
      <c r="S19" s="63">
        <f ca="1">IF(I19&lt;H19,OFFSET(IF(OR($C$34=11,$C$34=12),Очки!$B$17,Очки!$O$18),2+H19-I19,IF(G19=2,12,13-H19)),0)</f>
        <v>0</v>
      </c>
      <c r="T19" s="63"/>
      <c r="U19" s="138"/>
      <c r="V19" s="67" t="str">
        <f ca="1">OFFSET(Очки!$A$3,L19,J19+QUOTIENT(MAX($C$34-11,0), 2)*4)</f>
        <v>Место</v>
      </c>
      <c r="W19" s="63">
        <f ca="1">IF(L19&lt;K19,OFFSET(IF(OR($C$34=11,$C$34=12),Очки!$B$17,Очки!$O$18),2+K19-L19,IF(J19=2,12,13-K19)),0)</f>
        <v>0</v>
      </c>
      <c r="X19" s="63"/>
      <c r="Y19" s="64"/>
      <c r="Z19" s="11"/>
      <c r="AA19" s="12"/>
      <c r="AB19" s="58">
        <f t="shared" ca="1" si="0"/>
        <v>0</v>
      </c>
      <c r="AD19" s="2"/>
    </row>
    <row r="20" spans="1:30" ht="15.75" x14ac:dyDescent="0.25">
      <c r="A20" s="153" t="e">
        <f ca="1">RANK(AB20,AB$6:OFFSET(AB$6,0,0,COUNTA(B$6:B$33)))</f>
        <v>#REF!</v>
      </c>
      <c r="B20" s="156"/>
      <c r="C20" s="94"/>
      <c r="D20" s="100"/>
      <c r="E20" s="101"/>
      <c r="F20" s="102"/>
      <c r="G20" s="98"/>
      <c r="H20" s="103"/>
      <c r="I20" s="101"/>
      <c r="J20" s="100"/>
      <c r="K20" s="101"/>
      <c r="L20" s="104"/>
      <c r="M20" s="148"/>
      <c r="N20" s="67" t="str">
        <f ca="1">OFFSET(Очки!$A$3,F20,D20+QUOTIENT(MAX($C$34-11,0), 2)*4)</f>
        <v>Место</v>
      </c>
      <c r="O20" s="63">
        <f ca="1">IF(F20&lt;E20,OFFSET(IF(OR($C$34=11,$C$34=12),Очки!$B$17,Очки!$O$18),2+E20-F20,IF(D20=2,12,13-E20)),0)</f>
        <v>0</v>
      </c>
      <c r="P20" s="63"/>
      <c r="Q20" s="138"/>
      <c r="R20" s="67" t="str">
        <f ca="1">OFFSET(Очки!$A$3,I20,G20+QUOTIENT(MAX($C$34-11,0), 2)*4)</f>
        <v>Место</v>
      </c>
      <c r="S20" s="63">
        <f ca="1">IF(I20&lt;H20,OFFSET(IF(OR($C$34=11,$C$34=12),Очки!$B$17,Очки!$O$18),2+H20-I20,IF(G20=2,12,13-H20)),0)</f>
        <v>0</v>
      </c>
      <c r="T20" s="63"/>
      <c r="U20" s="138"/>
      <c r="V20" s="67" t="str">
        <f ca="1">OFFSET(Очки!$A$3,L20,J20+QUOTIENT(MAX($C$34-11,0), 2)*4)</f>
        <v>Место</v>
      </c>
      <c r="W20" s="63">
        <f ca="1">IF(L20&lt;K20,OFFSET(IF(OR($C$34=11,$C$34=12),Очки!$B$17,Очки!$O$18),2+K20-L20,IF(J20=2,12,13-K20)),0)</f>
        <v>0</v>
      </c>
      <c r="X20" s="63"/>
      <c r="Y20" s="64"/>
      <c r="Z20" s="11"/>
      <c r="AA20" s="12"/>
      <c r="AB20" s="58">
        <f t="shared" ca="1" si="0"/>
        <v>0</v>
      </c>
      <c r="AD20" s="2"/>
    </row>
    <row r="21" spans="1:30" ht="15.75" x14ac:dyDescent="0.25">
      <c r="A21" s="153" t="e">
        <f ca="1">RANK(AB21,AB$6:OFFSET(AB$6,0,0,COUNTA(B$6:B$33)))</f>
        <v>#REF!</v>
      </c>
      <c r="B21" s="156"/>
      <c r="C21" s="94"/>
      <c r="D21" s="100"/>
      <c r="E21" s="101"/>
      <c r="F21" s="102"/>
      <c r="G21" s="98"/>
      <c r="H21" s="103"/>
      <c r="I21" s="101"/>
      <c r="J21" s="97"/>
      <c r="K21" s="101"/>
      <c r="L21" s="104"/>
      <c r="M21" s="148"/>
      <c r="N21" s="67" t="str">
        <f ca="1">OFFSET(Очки!$A$3,F21,D21+QUOTIENT(MAX($C$34-11,0), 2)*4)</f>
        <v>Место</v>
      </c>
      <c r="O21" s="63">
        <f ca="1">IF(F21&lt;E21,OFFSET(IF(OR($C$34=11,$C$34=12),Очки!$B$17,Очки!$O$18),2+E21-F21,IF(D21=2,12,13-E21)),0)</f>
        <v>0</v>
      </c>
      <c r="P21" s="63"/>
      <c r="Q21" s="138"/>
      <c r="R21" s="67" t="str">
        <f ca="1">OFFSET(Очки!$A$3,I21,G21+QUOTIENT(MAX($C$34-11,0), 2)*4)</f>
        <v>Место</v>
      </c>
      <c r="S21" s="63">
        <f ca="1">IF(I21&lt;H21,OFFSET(IF(OR($C$34=11,$C$34=12),Очки!$B$17,Очки!$O$18),2+H21-I21,IF(G21=2,12,13-H21)),0)</f>
        <v>0</v>
      </c>
      <c r="T21" s="63"/>
      <c r="U21" s="138"/>
      <c r="V21" s="67" t="str">
        <f ca="1">OFFSET(Очки!$A$3,L21,J21+QUOTIENT(MAX($C$34-11,0), 2)*4)</f>
        <v>Место</v>
      </c>
      <c r="W21" s="63">
        <f ca="1">IF(L21&lt;K21,OFFSET(IF(OR($C$34=11,$C$34=12),Очки!$B$17,Очки!$O$18),2+K21-L21,IF(J21=2,12,13-K21)),0)</f>
        <v>0</v>
      </c>
      <c r="X21" s="63"/>
      <c r="Y21" s="64"/>
      <c r="Z21" s="11"/>
      <c r="AA21" s="12"/>
      <c r="AB21" s="58">
        <f t="shared" ca="1" si="0"/>
        <v>0</v>
      </c>
      <c r="AD21" s="2"/>
    </row>
    <row r="22" spans="1:30" ht="15.75" x14ac:dyDescent="0.25">
      <c r="A22" s="153" t="e">
        <f ca="1">RANK(AB22,AB$6:OFFSET(AB$6,0,0,COUNTA(B$6:B$33)))</f>
        <v>#REF!</v>
      </c>
      <c r="B22" s="156"/>
      <c r="C22" s="94"/>
      <c r="D22" s="100"/>
      <c r="E22" s="101"/>
      <c r="F22" s="102"/>
      <c r="G22" s="98"/>
      <c r="H22" s="103"/>
      <c r="I22" s="101"/>
      <c r="J22" s="100"/>
      <c r="K22" s="101"/>
      <c r="L22" s="104"/>
      <c r="M22" s="148"/>
      <c r="N22" s="67" t="str">
        <f ca="1">OFFSET(Очки!$A$3,F22,D22+QUOTIENT(MAX($C$34-11,0), 2)*4)</f>
        <v>Место</v>
      </c>
      <c r="O22" s="63">
        <f ca="1">IF(F22&lt;E22,OFFSET(IF(OR($C$34=11,$C$34=12),Очки!$B$17,Очки!$O$18),2+E22-F22,IF(D22=2,12,13-E22)),0)</f>
        <v>0</v>
      </c>
      <c r="P22" s="63"/>
      <c r="Q22" s="138"/>
      <c r="R22" s="67" t="str">
        <f ca="1">OFFSET(Очки!$A$3,I22,G22+QUOTIENT(MAX($C$34-11,0), 2)*4)</f>
        <v>Место</v>
      </c>
      <c r="S22" s="63">
        <f ca="1">IF(I22&lt;H22,OFFSET(IF(OR($C$34=11,$C$34=12),Очки!$B$17,Очки!$O$18),2+H22-I22,IF(G22=2,12,13-H22)),0)</f>
        <v>0</v>
      </c>
      <c r="T22" s="63"/>
      <c r="U22" s="138"/>
      <c r="V22" s="67" t="str">
        <f ca="1">OFFSET(Очки!$A$3,L22,J22+QUOTIENT(MAX($C$34-11,0), 2)*4)</f>
        <v>Место</v>
      </c>
      <c r="W22" s="63">
        <f ca="1">IF(L22&lt;K22,OFFSET(IF(OR($C$34=11,$C$34=12),Очки!$B$17,Очки!$O$18),2+K22-L22,IF(J22=2,12,13-K22)),0)</f>
        <v>0</v>
      </c>
      <c r="X22" s="63"/>
      <c r="Y22" s="64"/>
      <c r="Z22" s="11"/>
      <c r="AA22" s="12"/>
      <c r="AB22" s="58">
        <f t="shared" ca="1" si="0"/>
        <v>0</v>
      </c>
      <c r="AD22" s="2"/>
    </row>
    <row r="23" spans="1:30" ht="15.95" customHeight="1" x14ac:dyDescent="0.25">
      <c r="A23" s="153" t="e">
        <f ca="1">RANK(AB23,AB$6:OFFSET(AB$6,0,0,COUNTA(B$6:B$33)))</f>
        <v>#REF!</v>
      </c>
      <c r="B23" s="155"/>
      <c r="C23" s="94"/>
      <c r="D23" s="100"/>
      <c r="E23" s="101"/>
      <c r="F23" s="102"/>
      <c r="G23" s="98"/>
      <c r="H23" s="103"/>
      <c r="I23" s="101"/>
      <c r="J23" s="100"/>
      <c r="K23" s="101"/>
      <c r="L23" s="104"/>
      <c r="M23" s="148"/>
      <c r="N23" s="67" t="str">
        <f ca="1">OFFSET(Очки!$A$3,F23,D23+QUOTIENT(MAX($C$34-11,0), 2)*4)</f>
        <v>Место</v>
      </c>
      <c r="O23" s="63">
        <f ca="1">IF(F23&lt;E23,OFFSET(IF(OR($C$34=11,$C$34=12),Очки!$B$17,Очки!$O$18),2+E23-F23,IF(D23=2,12,13-E23)),0)</f>
        <v>0</v>
      </c>
      <c r="P23" s="63"/>
      <c r="Q23" s="138"/>
      <c r="R23" s="67" t="str">
        <f ca="1">OFFSET(Очки!$A$3,I23,G23+QUOTIENT(MAX($C$34-11,0), 2)*4)</f>
        <v>Место</v>
      </c>
      <c r="S23" s="63">
        <f ca="1">IF(I23&lt;H23,OFFSET(IF(OR($C$34=11,$C$34=12),Очки!$B$17,Очки!$O$18),2+H23-I23,IF(G23=2,12,13-H23)),0)</f>
        <v>0</v>
      </c>
      <c r="T23" s="63"/>
      <c r="U23" s="138"/>
      <c r="V23" s="67" t="str">
        <f ca="1">OFFSET(Очки!$A$3,L23,J23+QUOTIENT(MAX($C$34-11,0), 2)*4)</f>
        <v>Место</v>
      </c>
      <c r="W23" s="63">
        <f ca="1">IF(L23&lt;K23,OFFSET(IF(OR($C$34=11,$C$34=12),Очки!$B$17,Очки!$O$18),2+K23-L23,IF(J23=2,12,13-K23)),0)</f>
        <v>0</v>
      </c>
      <c r="X23" s="63"/>
      <c r="Y23" s="64"/>
      <c r="Z23" s="11"/>
      <c r="AA23" s="12"/>
      <c r="AB23" s="58">
        <f t="shared" ca="1" si="0"/>
        <v>0</v>
      </c>
      <c r="AD23" s="2"/>
    </row>
    <row r="24" spans="1:30" ht="16.5" customHeight="1" x14ac:dyDescent="0.25">
      <c r="A24" s="153" t="e">
        <f ca="1">RANK(AB24,AB$6:OFFSET(AB$6,0,0,COUNTA(B$6:B$33)))</f>
        <v>#REF!</v>
      </c>
      <c r="B24" s="156"/>
      <c r="C24" s="94"/>
      <c r="D24" s="100"/>
      <c r="E24" s="101"/>
      <c r="F24" s="102"/>
      <c r="G24" s="98"/>
      <c r="H24" s="103"/>
      <c r="I24" s="101"/>
      <c r="J24" s="97"/>
      <c r="K24" s="101"/>
      <c r="L24" s="104"/>
      <c r="M24" s="148"/>
      <c r="N24" s="67" t="str">
        <f ca="1">OFFSET(Очки!$A$3,F24,D24+QUOTIENT(MAX($C$34-11,0), 2)*4)</f>
        <v>Место</v>
      </c>
      <c r="O24" s="63">
        <f ca="1">IF(F24&lt;E24,OFFSET(IF(OR($C$34=11,$C$34=12),Очки!$B$17,Очки!$O$18),2+E24-F24,IF(D24=2,12,13-E24)),0)</f>
        <v>0</v>
      </c>
      <c r="P24" s="63"/>
      <c r="Q24" s="138"/>
      <c r="R24" s="67" t="str">
        <f ca="1">OFFSET(Очки!$A$3,I24,G24+QUOTIENT(MAX($C$34-11,0), 2)*4)</f>
        <v>Место</v>
      </c>
      <c r="S24" s="63">
        <f ca="1">IF(I24&lt;H24,OFFSET(IF(OR($C$34=11,$C$34=12),Очки!$B$17,Очки!$O$18),2+H24-I24,IF(G24=2,12,13-H24)),0)</f>
        <v>0</v>
      </c>
      <c r="T24" s="63"/>
      <c r="U24" s="138"/>
      <c r="V24" s="67" t="str">
        <f ca="1">OFFSET(Очки!$A$3,L24,J24+QUOTIENT(MAX($C$34-11,0), 2)*4)</f>
        <v>Место</v>
      </c>
      <c r="W24" s="63">
        <f ca="1">IF(L24&lt;K24,OFFSET(IF(OR($C$34=11,$C$34=12),Очки!$B$17,Очки!$O$18),2+K24-L24,IF(J24=2,12,13-K24)),0)</f>
        <v>0</v>
      </c>
      <c r="X24" s="63"/>
      <c r="Y24" s="64"/>
      <c r="Z24" s="11"/>
      <c r="AA24" s="12"/>
      <c r="AB24" s="58">
        <f t="shared" ca="1" si="0"/>
        <v>0</v>
      </c>
      <c r="AD24" s="2"/>
    </row>
    <row r="25" spans="1:30" ht="15.95" customHeight="1" x14ac:dyDescent="0.25">
      <c r="A25" s="153" t="e">
        <f ca="1">RANK(AB25,AB$6:OFFSET(AB$6,0,0,COUNTA(B$6:B$33)))</f>
        <v>#REF!</v>
      </c>
      <c r="B25" s="155"/>
      <c r="C25" s="94"/>
      <c r="D25" s="100"/>
      <c r="E25" s="101"/>
      <c r="F25" s="102"/>
      <c r="G25" s="98"/>
      <c r="H25" s="103"/>
      <c r="I25" s="101"/>
      <c r="J25" s="97"/>
      <c r="K25" s="101"/>
      <c r="L25" s="104"/>
      <c r="M25" s="148"/>
      <c r="N25" s="67" t="str">
        <f ca="1">OFFSET(Очки!$A$3,F25,D25+QUOTIENT(MAX($C$34-11,0), 2)*4)</f>
        <v>Место</v>
      </c>
      <c r="O25" s="63">
        <f ca="1">IF(F25&lt;E25,OFFSET(IF(OR($C$34=11,$C$34=12),Очки!$B$17,Очки!$O$18),2+E25-F25,IF(D25=2,12,13-E25)),0)</f>
        <v>0</v>
      </c>
      <c r="P25" s="63"/>
      <c r="Q25" s="138"/>
      <c r="R25" s="67" t="str">
        <f ca="1">OFFSET(Очки!$A$3,I25,G25+QUOTIENT(MAX($C$34-11,0), 2)*4)</f>
        <v>Место</v>
      </c>
      <c r="S25" s="63">
        <f ca="1">IF(I25&lt;H25,OFFSET(IF(OR($C$34=11,$C$34=12),Очки!$B$17,Очки!$O$18),2+H25-I25,IF(G25=2,12,13-H25)),0)</f>
        <v>0</v>
      </c>
      <c r="T25" s="63"/>
      <c r="U25" s="138"/>
      <c r="V25" s="67" t="str">
        <f ca="1">OFFSET(Очки!$A$3,L25,J25+QUOTIENT(MAX($C$34-11,0), 2)*4)</f>
        <v>Место</v>
      </c>
      <c r="W25" s="63">
        <f ca="1">IF(L25&lt;K25,OFFSET(IF(OR($C$34=11,$C$34=12),Очки!$B$17,Очки!$O$18),2+K25-L25,IF(J25=2,12,13-K25)),0)</f>
        <v>0</v>
      </c>
      <c r="X25" s="63"/>
      <c r="Y25" s="64"/>
      <c r="Z25" s="11"/>
      <c r="AA25" s="12"/>
      <c r="AB25" s="58">
        <f t="shared" ca="1" si="0"/>
        <v>0</v>
      </c>
      <c r="AD25" s="2"/>
    </row>
    <row r="26" spans="1:30" ht="15.95" customHeight="1" thickBot="1" x14ac:dyDescent="0.3">
      <c r="A26" s="204" t="e">
        <f ca="1">RANK(AB26,AB$6:OFFSET(AB$6,0,0,COUNTA(B$6:B$33)))</f>
        <v>#REF!</v>
      </c>
      <c r="B26" s="205"/>
      <c r="C26" s="206"/>
      <c r="D26" s="207"/>
      <c r="E26" s="208"/>
      <c r="F26" s="209"/>
      <c r="G26" s="210"/>
      <c r="H26" s="211"/>
      <c r="I26" s="208"/>
      <c r="J26" s="212"/>
      <c r="K26" s="208"/>
      <c r="L26" s="213"/>
      <c r="M26" s="214"/>
      <c r="N26" s="68" t="str">
        <f ca="1">OFFSET(Очки!$A$3,F26,D26+QUOTIENT(MAX($C$34-11,0), 2)*4)</f>
        <v>Место</v>
      </c>
      <c r="O26" s="65">
        <f ca="1">IF(F26&lt;E26,OFFSET(IF(OR($C$34=11,$C$34=12),Очки!$B$17,Очки!$O$18),2+E26-F26,IF(D26=2,12,13-E26)),0)</f>
        <v>0</v>
      </c>
      <c r="P26" s="65"/>
      <c r="Q26" s="29"/>
      <c r="R26" s="68" t="str">
        <f ca="1">OFFSET(Очки!$A$3,I26,G26+QUOTIENT(MAX($C$34-11,0), 2)*4)</f>
        <v>Место</v>
      </c>
      <c r="S26" s="65">
        <f ca="1">IF(I26&lt;H26,OFFSET(IF(OR($C$34=11,$C$34=12),Очки!$B$17,Очки!$O$18),2+H26-I26,IF(G26=2,12,13-H26)),0)</f>
        <v>0</v>
      </c>
      <c r="T26" s="65"/>
      <c r="U26" s="29"/>
      <c r="V26" s="68" t="str">
        <f ca="1">OFFSET(Очки!$A$3,L26,J26+QUOTIENT(MAX($C$34-11,0), 2)*4)</f>
        <v>Место</v>
      </c>
      <c r="W26" s="65">
        <f ca="1">IF(L26&lt;K26,OFFSET(IF(OR($C$34=11,$C$34=12),Очки!$B$17,Очки!$O$18),2+K26-L26,IF(J26=2,12,13-K26)),0)</f>
        <v>0</v>
      </c>
      <c r="X26" s="65"/>
      <c r="Y26" s="66"/>
      <c r="Z26" s="215"/>
      <c r="AA26" s="216"/>
      <c r="AB26" s="60">
        <f t="shared" ca="1" si="0"/>
        <v>0</v>
      </c>
      <c r="AD26" s="2"/>
    </row>
    <row r="27" spans="1:30" ht="15.95" hidden="1" customHeight="1" x14ac:dyDescent="0.25">
      <c r="A27" s="203" t="e">
        <f ca="1">RANK(AB27,AB$6:OFFSET(AB$6,0,0,COUNTA(B$6:B$33)))</f>
        <v>#REF!</v>
      </c>
      <c r="B27" s="161"/>
      <c r="C27" s="162"/>
      <c r="D27" s="97"/>
      <c r="E27" s="190"/>
      <c r="F27" s="191"/>
      <c r="G27" s="192"/>
      <c r="H27" s="193"/>
      <c r="I27" s="190"/>
      <c r="J27" s="97"/>
      <c r="K27" s="190"/>
      <c r="L27" s="194"/>
      <c r="M27" s="195"/>
      <c r="N27" s="196" t="str">
        <f ca="1">OFFSET(Очки!$A$3,F27,D27+QUOTIENT(MAX($C$34-11,0), 2)*4)</f>
        <v>Место</v>
      </c>
      <c r="O27" s="197">
        <f ca="1">IF(F27&lt;E27,OFFSET(IF(OR($C$34=11,$C$34=12),Очки!$B$17,Очки!$O$18),2+E27-F27,IF(D27=2,12,13-E27)),0)</f>
        <v>0</v>
      </c>
      <c r="P27" s="197"/>
      <c r="Q27" s="198"/>
      <c r="R27" s="196" t="str">
        <f ca="1">OFFSET(Очки!$A$3,I27,G27+QUOTIENT(MAX($C$34-11,0), 2)*4)</f>
        <v>Место</v>
      </c>
      <c r="S27" s="197">
        <f ca="1">IF(I27&lt;H27,OFFSET(IF(OR($C$34=11,$C$34=12),Очки!$B$17,Очки!$O$18),2+H27-I27,IF(G27=2,12,13-H27)),0)</f>
        <v>0</v>
      </c>
      <c r="T27" s="197"/>
      <c r="U27" s="198"/>
      <c r="V27" s="196" t="str">
        <f ca="1">OFFSET(Очки!$A$3,L27,J27+QUOTIENT(MAX($C$34-11,0), 2)*4)</f>
        <v>Место</v>
      </c>
      <c r="W27" s="197">
        <f ca="1">IF(L27&lt;K27,OFFSET(IF(OR($C$34=11,$C$34=12),Очки!$B$17,Очки!$O$18),2+K27-L27,IF(J27=2,12,13-K27)),0)</f>
        <v>0</v>
      </c>
      <c r="X27" s="197"/>
      <c r="Y27" s="199"/>
      <c r="Z27" s="200"/>
      <c r="AA27" s="201"/>
      <c r="AB27" s="202">
        <f ca="1">SUM(M27:Y27)</f>
        <v>0</v>
      </c>
      <c r="AD27" s="2"/>
    </row>
    <row r="28" spans="1:30" ht="15.95" hidden="1" customHeight="1" x14ac:dyDescent="0.25">
      <c r="A28" s="25" t="e">
        <f ca="1">RANK(AB28,AB$6:OFFSET(AB$6,0,0,COUNTA(B$6:B$33)))</f>
        <v>#REF!</v>
      </c>
      <c r="B28" s="171"/>
      <c r="C28" s="154"/>
      <c r="D28" s="100"/>
      <c r="E28" s="101"/>
      <c r="F28" s="102"/>
      <c r="G28" s="98"/>
      <c r="H28" s="103"/>
      <c r="I28" s="101"/>
      <c r="J28" s="100"/>
      <c r="K28" s="101"/>
      <c r="L28" s="104"/>
      <c r="M28" s="148"/>
      <c r="N28" s="67" t="str">
        <f ca="1">OFFSET(Очки!$A$3,F28,D28+QUOTIENT(MAX($C$34-11,0), 2)*4)</f>
        <v>Место</v>
      </c>
      <c r="O28" s="63">
        <f ca="1">IF(F28&lt;E28,OFFSET(IF(OR($C$34=11,$C$34=12),Очки!$B$17,Очки!$O$18),2+E28-F28,IF(D28=2,12,13-E28)),0)</f>
        <v>0</v>
      </c>
      <c r="P28" s="63"/>
      <c r="Q28" s="138"/>
      <c r="R28" s="67" t="str">
        <f ca="1">OFFSET(Очки!$A$3,I28,G28+QUOTIENT(MAX($C$34-11,0), 2)*4)</f>
        <v>Место</v>
      </c>
      <c r="S28" s="63">
        <f ca="1">IF(I28&lt;H28,OFFSET(IF(OR($C$34=11,$C$34=12),Очки!$B$17,Очки!$O$18),2+H28-I28,IF(G28=2,12,13-H28)),0)</f>
        <v>0</v>
      </c>
      <c r="T28" s="63"/>
      <c r="U28" s="138"/>
      <c r="V28" s="67" t="str">
        <f ca="1">OFFSET(Очки!$A$3,L28,J28+QUOTIENT(MAX($C$34-11,0), 2)*4)</f>
        <v>Место</v>
      </c>
      <c r="W28" s="63">
        <f ca="1">IF(L28&lt;K28,OFFSET(IF(OR($C$34=11,$C$34=12),Очки!$B$17,Очки!$O$18),2+K28-L28,IF(J28=2,12,13-K28)),0)</f>
        <v>0</v>
      </c>
      <c r="X28" s="63"/>
      <c r="Y28" s="64"/>
      <c r="Z28" s="11"/>
      <c r="AA28" s="12"/>
      <c r="AB28" s="58">
        <f t="shared" ref="AB28:AB33" ca="1" si="1">SUM(M28:Y28)</f>
        <v>0</v>
      </c>
      <c r="AD28" s="2"/>
    </row>
    <row r="29" spans="1:30" ht="15.95" hidden="1" customHeight="1" x14ac:dyDescent="0.25">
      <c r="A29" s="25" t="e">
        <f ca="1">RANK(AB29,AB$6:OFFSET(AB$6,0,0,COUNTA(B$6:B$33)))</f>
        <v>#REF!</v>
      </c>
      <c r="B29" s="26"/>
      <c r="C29" s="95"/>
      <c r="D29" s="105"/>
      <c r="E29" s="106"/>
      <c r="F29" s="107"/>
      <c r="G29" s="98"/>
      <c r="H29" s="108"/>
      <c r="I29" s="106"/>
      <c r="J29" s="97"/>
      <c r="K29" s="106"/>
      <c r="L29" s="109"/>
      <c r="M29" s="148"/>
      <c r="N29" s="67" t="str">
        <f ca="1">OFFSET(Очки!$A$3,F29,D29+QUOTIENT(MAX($C$34-11,0), 2)*4)</f>
        <v>Место</v>
      </c>
      <c r="O29" s="63">
        <f ca="1">IF(F29&lt;E29,OFFSET(IF(OR($C$34=11,$C$34=12),Очки!$B$17,Очки!$O$18),2+E29-F29,IF(D29=2,12,13-E29)),0)</f>
        <v>0</v>
      </c>
      <c r="P29" s="63"/>
      <c r="Q29" s="138"/>
      <c r="R29" s="67" t="str">
        <f ca="1">OFFSET(Очки!$A$3,I29,G29+QUOTIENT(MAX($C$34-11,0), 2)*4)</f>
        <v>Место</v>
      </c>
      <c r="S29" s="63">
        <f ca="1">IF(I29&lt;H29,OFFSET(IF(OR($C$34=11,$C$34=12),Очки!$B$17,Очки!$O$18),2+H29-I29,IF(G29=2,12,13-H29)),0)</f>
        <v>0</v>
      </c>
      <c r="T29" s="63"/>
      <c r="U29" s="138"/>
      <c r="V29" s="67" t="str">
        <f ca="1">OFFSET(Очки!$A$3,L29,J29+QUOTIENT(MAX($C$34-11,0), 2)*4)</f>
        <v>Место</v>
      </c>
      <c r="W29" s="63">
        <f ca="1">IF(L29&lt;K29,OFFSET(IF(OR($C$34=11,$C$34=12),Очки!$B$17,Очки!$O$18),2+K29-L29,IF(J29=2,12,13-K29)),0)</f>
        <v>0</v>
      </c>
      <c r="X29" s="63"/>
      <c r="Y29" s="64"/>
      <c r="Z29" s="13"/>
      <c r="AA29" s="14"/>
      <c r="AB29" s="59">
        <f t="shared" ca="1" si="1"/>
        <v>0</v>
      </c>
      <c r="AD29" s="2"/>
    </row>
    <row r="30" spans="1:30" ht="15.95" hidden="1" customHeight="1" x14ac:dyDescent="0.25">
      <c r="A30" s="25" t="e">
        <f ca="1">RANK(AB30,AB$6:OFFSET(AB$6,0,0,COUNTA(B$6:B$33)))</f>
        <v>#REF!</v>
      </c>
      <c r="B30" s="163"/>
      <c r="C30" s="95"/>
      <c r="D30" s="105"/>
      <c r="E30" s="106"/>
      <c r="F30" s="107"/>
      <c r="G30" s="164"/>
      <c r="H30" s="108"/>
      <c r="I30" s="106"/>
      <c r="J30" s="165"/>
      <c r="K30" s="106"/>
      <c r="L30" s="109"/>
      <c r="M30" s="166"/>
      <c r="N30" s="67" t="str">
        <f ca="1">OFFSET(Очки!$A$3,F30,D30+QUOTIENT(MAX($C$34-11,0), 2)*4)</f>
        <v>Место</v>
      </c>
      <c r="O30" s="63">
        <f ca="1">IF(F30&lt;E30,OFFSET(IF(OR($C$34=11,$C$34=12),Очки!$B$17,Очки!$O$18),2+E30-F30,IF(D30=2,12,13-E30)),0)</f>
        <v>0</v>
      </c>
      <c r="P30" s="167"/>
      <c r="Q30" s="168"/>
      <c r="R30" s="67" t="str">
        <f ca="1">OFFSET(Очки!$A$3,I30,G30+QUOTIENT(MAX($C$34-11,0), 2)*4)</f>
        <v>Место</v>
      </c>
      <c r="S30" s="63">
        <f ca="1">IF(I30&lt;H30,OFFSET(IF(OR($C$34=11,$C$34=12),Очки!$B$17,Очки!$O$18),2+H30-I30,IF(G30=2,12,13-H30)),0)</f>
        <v>0</v>
      </c>
      <c r="T30" s="167"/>
      <c r="U30" s="168"/>
      <c r="V30" s="67" t="str">
        <f ca="1">OFFSET(Очки!$A$3,L30,J30+QUOTIENT(MAX($C$34-11,0), 2)*4)</f>
        <v>Место</v>
      </c>
      <c r="W30" s="63">
        <f ca="1">IF(L30&lt;K30,OFFSET(IF(OR($C$34=11,$C$34=12),Очки!$B$17,Очки!$O$18),2+K30-L30,IF(J30=2,12,13-K30)),0)</f>
        <v>0</v>
      </c>
      <c r="X30" s="167"/>
      <c r="Y30" s="169"/>
      <c r="Z30" s="13"/>
      <c r="AA30" s="14"/>
      <c r="AB30" s="59">
        <f t="shared" ca="1" si="1"/>
        <v>0</v>
      </c>
      <c r="AD30" s="2"/>
    </row>
    <row r="31" spans="1:30" ht="15.95" hidden="1" customHeight="1" x14ac:dyDescent="0.25">
      <c r="A31" s="25" t="e">
        <f ca="1">RANK(AB31,AB$6:OFFSET(AB$6,0,0,COUNTA(B$6:B$33)))</f>
        <v>#REF!</v>
      </c>
      <c r="B31" s="170"/>
      <c r="C31" s="95"/>
      <c r="D31" s="105"/>
      <c r="E31" s="106"/>
      <c r="F31" s="107"/>
      <c r="G31" s="164"/>
      <c r="H31" s="108"/>
      <c r="I31" s="106"/>
      <c r="J31" s="165"/>
      <c r="K31" s="106"/>
      <c r="L31" s="109"/>
      <c r="M31" s="166"/>
      <c r="N31" s="67" t="str">
        <f ca="1">OFFSET(Очки!$A$3,F31,D31+QUOTIENT(MAX($C$34-11,0), 2)*4)</f>
        <v>Место</v>
      </c>
      <c r="O31" s="63">
        <f ca="1">IF(F31&lt;E31,OFFSET(IF(OR($C$34=11,$C$34=12),Очки!$B$17,Очки!$O$18),2+E31-F31,IF(D31=2,12,13-E31)),0)</f>
        <v>0</v>
      </c>
      <c r="P31" s="167"/>
      <c r="Q31" s="168"/>
      <c r="R31" s="67" t="str">
        <f ca="1">OFFSET(Очки!$A$3,I31,G31+QUOTIENT(MAX($C$34-11,0), 2)*4)</f>
        <v>Место</v>
      </c>
      <c r="S31" s="63">
        <f ca="1">IF(I31&lt;H31,OFFSET(IF(OR($C$34=11,$C$34=12),Очки!$B$17,Очки!$O$18),2+H31-I31,IF(G31=2,12,13-H31)),0)</f>
        <v>0</v>
      </c>
      <c r="T31" s="167"/>
      <c r="U31" s="168"/>
      <c r="V31" s="67" t="str">
        <f ca="1">OFFSET(Очки!$A$3,L31,J31+QUOTIENT(MAX($C$34-11,0), 2)*4)</f>
        <v>Место</v>
      </c>
      <c r="W31" s="63">
        <f ca="1">IF(L31&lt;K31,OFFSET(IF(OR($C$34=11,$C$34=12),Очки!$B$17,Очки!$O$18),2+K31-L31,IF(J31=2,12,13-K31)),0)</f>
        <v>0</v>
      </c>
      <c r="X31" s="167"/>
      <c r="Y31" s="169"/>
      <c r="Z31" s="13"/>
      <c r="AA31" s="14"/>
      <c r="AB31" s="59">
        <f t="shared" ca="1" si="1"/>
        <v>0</v>
      </c>
      <c r="AD31" s="2"/>
    </row>
    <row r="32" spans="1:30" ht="15.95" hidden="1" customHeight="1" x14ac:dyDescent="0.25">
      <c r="A32" s="25" t="e">
        <f ca="1">RANK(AB32,AB$6:OFFSET(AB$6,0,0,COUNTA(B$6:B$33)))</f>
        <v>#REF!</v>
      </c>
      <c r="B32" s="163"/>
      <c r="C32" s="95"/>
      <c r="D32" s="105"/>
      <c r="E32" s="106"/>
      <c r="F32" s="107"/>
      <c r="G32" s="164"/>
      <c r="H32" s="108"/>
      <c r="I32" s="106"/>
      <c r="J32" s="165"/>
      <c r="K32" s="106"/>
      <c r="L32" s="109"/>
      <c r="M32" s="166"/>
      <c r="N32" s="67" t="str">
        <f ca="1">OFFSET(Очки!$A$3,F32,D32+QUOTIENT(MAX($C$34-11,0), 2)*4)</f>
        <v>Место</v>
      </c>
      <c r="O32" s="63">
        <f ca="1">IF(F32&lt;E32,OFFSET(IF(OR($C$34=11,$C$34=12),Очки!$B$17,Очки!$O$18),2+E32-F32,IF(D32=2,12,13-E32)),0)</f>
        <v>0</v>
      </c>
      <c r="P32" s="167"/>
      <c r="Q32" s="168"/>
      <c r="R32" s="67" t="str">
        <f ca="1">OFFSET(Очки!$A$3,I32,G32+QUOTIENT(MAX($C$34-11,0), 2)*4)</f>
        <v>Место</v>
      </c>
      <c r="S32" s="63">
        <f ca="1">IF(I32&lt;H32,OFFSET(IF(OR($C$34=11,$C$34=12),Очки!$B$17,Очки!$O$18),2+H32-I32,IF(G32=2,12,13-H32)),0)</f>
        <v>0</v>
      </c>
      <c r="T32" s="167"/>
      <c r="U32" s="168"/>
      <c r="V32" s="67" t="str">
        <f ca="1">OFFSET(Очки!$A$3,L32,J32+QUOTIENT(MAX($C$34-11,0), 2)*4)</f>
        <v>Место</v>
      </c>
      <c r="W32" s="63">
        <f ca="1">IF(L32&lt;K32,OFFSET(IF(OR($C$34=11,$C$34=12),Очки!$B$17,Очки!$O$18),2+K32-L32,IF(J32=2,12,13-K32)),0)</f>
        <v>0</v>
      </c>
      <c r="X32" s="167"/>
      <c r="Y32" s="169"/>
      <c r="Z32" s="13"/>
      <c r="AA32" s="14"/>
      <c r="AB32" s="59">
        <f t="shared" ca="1" si="1"/>
        <v>0</v>
      </c>
      <c r="AD32" s="2"/>
    </row>
    <row r="33" spans="1:30" ht="15.95" hidden="1" customHeight="1" thickBot="1" x14ac:dyDescent="0.3">
      <c r="A33" s="27" t="e">
        <f ca="1">RANK(AB33,AB$6:OFFSET(AB$6,0,0,COUNTA(B$6:B$33)))</f>
        <v>#REF!</v>
      </c>
      <c r="B33" s="28"/>
      <c r="C33" s="96"/>
      <c r="D33" s="68"/>
      <c r="E33" s="18"/>
      <c r="F33" s="66"/>
      <c r="G33" s="17"/>
      <c r="H33" s="65"/>
      <c r="I33" s="18"/>
      <c r="J33" s="68"/>
      <c r="K33" s="18"/>
      <c r="L33" s="29"/>
      <c r="M33" s="149"/>
      <c r="N33" s="68" t="str">
        <f ca="1">OFFSET(Очки!$A$3,F33,D33+QUOTIENT(MAX($C$34-11,0), 2)*4)</f>
        <v>Место</v>
      </c>
      <c r="O33" s="65">
        <f ca="1">IF(F33&lt;E33,OFFSET(IF(OR($C$34=11,$C$34=12),Очки!$B$17,Очки!$O$18),2+E33-F33,IF(D33=2,12,13-E33)),0)</f>
        <v>0</v>
      </c>
      <c r="P33" s="65"/>
      <c r="Q33" s="29"/>
      <c r="R33" s="68" t="str">
        <f ca="1">OFFSET(Очки!$A$3,I33,G33+QUOTIENT(MAX($C$34-11,0), 2)*4)</f>
        <v>Место</v>
      </c>
      <c r="S33" s="65">
        <f ca="1">IF(I33&lt;H33,OFFSET(IF(OR($C$34=11,$C$34=12),Очки!$B$17,Очки!$O$18),2+H33-I33,IF(G33=2,12,13-H33)),0)</f>
        <v>0</v>
      </c>
      <c r="T33" s="65"/>
      <c r="U33" s="29"/>
      <c r="V33" s="68" t="str">
        <f ca="1">OFFSET(Очки!$A$3,L33,J33+QUOTIENT(MAX($C$34-11,0), 2)*4)</f>
        <v>Место</v>
      </c>
      <c r="W33" s="65">
        <f ca="1">IF(L33&lt;K33,OFFSET(IF(OR($C$34=11,$C$34=12),Очки!$B$17,Очки!$O$18),2+K33-L33,IF(J33=2,12,13-K33)),0)</f>
        <v>0</v>
      </c>
      <c r="X33" s="65"/>
      <c r="Y33" s="66"/>
      <c r="Z33" s="11"/>
      <c r="AA33" s="12"/>
      <c r="AB33" s="60">
        <f t="shared" ca="1" si="1"/>
        <v>0</v>
      </c>
      <c r="AD33" s="2"/>
    </row>
    <row r="34" spans="1:30" ht="15.95" customHeight="1" x14ac:dyDescent="0.2">
      <c r="B34" s="2" t="s">
        <v>36</v>
      </c>
      <c r="C34" s="2">
        <f>COUNTA(B6:B33)</f>
        <v>0</v>
      </c>
    </row>
    <row r="35" spans="1:30" ht="15.95" customHeight="1" x14ac:dyDescent="0.2"/>
    <row r="36" spans="1:30" ht="15.95" customHeight="1" x14ac:dyDescent="0.25"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</row>
    <row r="37" spans="1:30" ht="15.95" customHeight="1" x14ac:dyDescent="0.25"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</row>
    <row r="38" spans="1:30" ht="15.95" customHeight="1" x14ac:dyDescent="0.25"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</row>
    <row r="39" spans="1:30" ht="15.95" customHeight="1" x14ac:dyDescent="0.25"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</row>
    <row r="40" spans="1:30" ht="15.75" x14ac:dyDescent="0.25"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</row>
    <row r="41" spans="1:30" ht="15.75" x14ac:dyDescent="0.25"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</row>
    <row r="42" spans="1:30" ht="15.75" x14ac:dyDescent="0.25"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</row>
    <row r="43" spans="1:30" ht="15.75" x14ac:dyDescent="0.25"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</row>
    <row r="44" spans="1:30" ht="15.75" x14ac:dyDescent="0.25"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</row>
    <row r="45" spans="1:30" ht="15.75" x14ac:dyDescent="0.25"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</row>
    <row r="46" spans="1:30" ht="15.75" x14ac:dyDescent="0.25"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</row>
    <row r="47" spans="1:30" ht="15.75" x14ac:dyDescent="0.25"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</row>
    <row r="48" spans="1:30" ht="15.75" x14ac:dyDescent="0.25"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</row>
    <row r="49" spans="12:28" ht="15.75" x14ac:dyDescent="0.25"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</row>
    <row r="50" spans="12:28" ht="15.75" x14ac:dyDescent="0.25"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</row>
    <row r="51" spans="12:28" ht="15.75" x14ac:dyDescent="0.25"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</row>
    <row r="52" spans="12:28" ht="15.75" x14ac:dyDescent="0.25"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</row>
    <row r="53" spans="12:28" ht="15.75" x14ac:dyDescent="0.25"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</row>
    <row r="54" spans="12:28" ht="15.75" x14ac:dyDescent="0.25"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</row>
    <row r="55" spans="12:28" ht="15.75" x14ac:dyDescent="0.25"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</row>
    <row r="56" spans="12:28" ht="15.75" x14ac:dyDescent="0.25"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</row>
    <row r="57" spans="12:28" ht="15.75" x14ac:dyDescent="0.25"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31"/>
      <c r="AB57" s="31"/>
    </row>
    <row r="58" spans="12:28" ht="15.75" x14ac:dyDescent="0.25"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</row>
    <row r="59" spans="12:28" ht="15.75" x14ac:dyDescent="0.25"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31"/>
      <c r="AB59" s="31"/>
    </row>
    <row r="60" spans="12:28" ht="15.75" x14ac:dyDescent="0.25"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  <c r="AA60" s="31"/>
      <c r="AB60" s="31"/>
    </row>
    <row r="61" spans="12:28" ht="15.75" x14ac:dyDescent="0.25"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  <c r="AA61" s="31"/>
      <c r="AB61" s="31"/>
    </row>
    <row r="62" spans="12:28" ht="15.75" x14ac:dyDescent="0.25"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  <c r="AA62" s="31"/>
      <c r="AB62" s="31"/>
    </row>
    <row r="63" spans="12:28" ht="15.75" x14ac:dyDescent="0.25"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  <c r="AA63" s="31"/>
      <c r="AB63" s="31"/>
    </row>
    <row r="64" spans="12:28" ht="15.75" x14ac:dyDescent="0.25"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  <c r="AA64" s="31"/>
      <c r="AB64" s="31"/>
    </row>
    <row r="65" spans="12:28" ht="15.75" x14ac:dyDescent="0.25"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  <c r="AA65" s="31"/>
      <c r="AB65" s="31"/>
    </row>
    <row r="66" spans="12:28" ht="15.75" x14ac:dyDescent="0.25"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  <c r="AA66" s="31"/>
      <c r="AB66" s="31"/>
    </row>
  </sheetData>
  <mergeCells count="22">
    <mergeCell ref="R4:U4"/>
    <mergeCell ref="J4:J5"/>
    <mergeCell ref="K4:K5"/>
    <mergeCell ref="L4:L5"/>
    <mergeCell ref="M4:M5"/>
    <mergeCell ref="N4:Q4"/>
    <mergeCell ref="A1:AB2"/>
    <mergeCell ref="A3:A5"/>
    <mergeCell ref="B3:B5"/>
    <mergeCell ref="D3:F3"/>
    <mergeCell ref="G3:I3"/>
    <mergeCell ref="J3:L3"/>
    <mergeCell ref="M3:Z3"/>
    <mergeCell ref="AB3:AB5"/>
    <mergeCell ref="C4:C5"/>
    <mergeCell ref="D4:D5"/>
    <mergeCell ref="V4:Y4"/>
    <mergeCell ref="E4:E5"/>
    <mergeCell ref="F4:F5"/>
    <mergeCell ref="G4:G5"/>
    <mergeCell ref="H4:H5"/>
    <mergeCell ref="I4:I5"/>
  </mergeCells>
  <conditionalFormatting sqref="O6:O33">
    <cfRule type="expression" dxfId="2" priority="3">
      <formula>AND(E6&gt;F6,O6=0)</formula>
    </cfRule>
  </conditionalFormatting>
  <conditionalFormatting sqref="S6:S33">
    <cfRule type="expression" dxfId="1" priority="2">
      <formula>AND(H6&gt;I6,S6=0)</formula>
    </cfRule>
  </conditionalFormatting>
  <conditionalFormatting sqref="W6:W33">
    <cfRule type="expression" dxfId="0" priority="1">
      <formula>AND(K6&gt;L6,W6=0)</formula>
    </cfRule>
  </conditionalFormatting>
  <pageMargins left="0.23622047244094491" right="0.23622047244094491" top="0.74803149606299213" bottom="0.74803149606299213" header="0.31496062992125984" footer="0.31496062992125984"/>
  <pageSetup paperSize="9" scale="7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Очки</vt:lpstr>
      <vt:lpstr>06.11</vt:lpstr>
      <vt:lpstr>форма (27)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2019-11-06T20:59:01Z</dcterms:modified>
</cp:coreProperties>
</file>