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G13" i="1"/>
  <c r="G10" i="1"/>
  <c r="G6" i="1"/>
  <c r="G11" i="1"/>
  <c r="G7" i="1"/>
  <c r="G14" i="1"/>
  <c r="G9" i="1"/>
  <c r="G18" i="1"/>
  <c r="H8" i="1"/>
  <c r="H7" i="1"/>
  <c r="H9" i="1"/>
  <c r="H6" i="1"/>
  <c r="H5" i="1"/>
  <c r="H16" i="1"/>
  <c r="H11" i="1"/>
  <c r="H17" i="1"/>
  <c r="H13" i="1"/>
  <c r="H10" i="1"/>
  <c r="H20" i="1"/>
  <c r="H21" i="1"/>
  <c r="H23" i="1"/>
  <c r="H15" i="1"/>
  <c r="H19" i="1"/>
  <c r="H32" i="1"/>
  <c r="H27" i="1"/>
  <c r="H24" i="1"/>
  <c r="H28" i="1"/>
  <c r="H26" i="1"/>
  <c r="H12" i="1"/>
  <c r="G8" i="1"/>
  <c r="G15" i="1"/>
  <c r="G12" i="1"/>
  <c r="G27" i="1"/>
  <c r="G22" i="1"/>
  <c r="G17" i="1"/>
  <c r="G28" i="1"/>
  <c r="I28" i="1" s="1"/>
  <c r="G16" i="1"/>
  <c r="G23" i="1"/>
  <c r="G30" i="1"/>
  <c r="G29" i="1"/>
  <c r="G26" i="1"/>
  <c r="G19" i="1"/>
  <c r="G24" i="1"/>
  <c r="G21" i="1"/>
  <c r="I34" i="1"/>
  <c r="I14" i="1"/>
  <c r="I31" i="1"/>
  <c r="I5" i="1"/>
  <c r="I8" i="1"/>
  <c r="I18" i="1" l="1"/>
  <c r="I6" i="1"/>
  <c r="I10" i="1"/>
  <c r="I27" i="1"/>
  <c r="I19" i="1"/>
  <c r="I20" i="1"/>
  <c r="I15" i="1"/>
  <c r="I25" i="1"/>
  <c r="I16" i="1"/>
  <c r="I7" i="1"/>
  <c r="I21" i="1"/>
  <c r="I22" i="1"/>
  <c r="I32" i="1"/>
  <c r="I30" i="1"/>
  <c r="I29" i="1"/>
  <c r="I23" i="1"/>
  <c r="I13" i="1"/>
  <c r="I12" i="1"/>
  <c r="I9" i="1"/>
  <c r="I17" i="1"/>
  <c r="I11" i="1"/>
  <c r="I24" i="1"/>
  <c r="I26" i="1"/>
  <c r="I33" i="1"/>
</calcChain>
</file>

<file path=xl/sharedStrings.xml><?xml version="1.0" encoding="utf-8"?>
<sst xmlns="http://schemas.openxmlformats.org/spreadsheetml/2006/main" count="44" uniqueCount="35">
  <si>
    <t>Участник</t>
  </si>
  <si>
    <t>Квала</t>
  </si>
  <si>
    <t>Очки</t>
  </si>
  <si>
    <t>Сумма</t>
  </si>
  <si>
    <t>довес</t>
  </si>
  <si>
    <t>-</t>
  </si>
  <si>
    <t>Онащук Максим</t>
  </si>
  <si>
    <t>Лантушенко Игорь</t>
  </si>
  <si>
    <t>Буркацкий Саша</t>
  </si>
  <si>
    <t>Джемула Сергей</t>
  </si>
  <si>
    <t>Мельник Денис</t>
  </si>
  <si>
    <t>Майбродский Миша</t>
  </si>
  <si>
    <t>Рожков Олег</t>
  </si>
  <si>
    <t>Белецкий Евгений</t>
  </si>
  <si>
    <t>Киктенко Юра</t>
  </si>
  <si>
    <t>Седнин Роман</t>
  </si>
  <si>
    <t>Волошин Алексей</t>
  </si>
  <si>
    <t>Пит</t>
  </si>
  <si>
    <t>Крыж Мирослав</t>
  </si>
  <si>
    <t>Хлопонин Андрей</t>
  </si>
  <si>
    <t>Дарий Игорь</t>
  </si>
  <si>
    <t>Пархомчук Саша</t>
  </si>
  <si>
    <t>Клименко Дима</t>
  </si>
  <si>
    <t>Шутка Виталий</t>
  </si>
  <si>
    <t>Веселов Сергей</t>
  </si>
  <si>
    <t>Веселов Антон</t>
  </si>
  <si>
    <t>Булавинов Андрей</t>
  </si>
  <si>
    <t>Мандзюк Артур</t>
  </si>
  <si>
    <t>Григорьев Гена</t>
  </si>
  <si>
    <t>Синани Влад</t>
  </si>
  <si>
    <t>Свидзинский Роман</t>
  </si>
  <si>
    <t>Линнык Владимир</t>
  </si>
  <si>
    <t>Гриць</t>
  </si>
  <si>
    <t>Весельский Александр</t>
  </si>
  <si>
    <t>Лайт Лига 21.06.2016 (конфигурация 10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</si>
</sst>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Fill="1" applyBorder="1"/>
    <xf numFmtId="0" fontId="2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Fill="1" applyBorder="1"/>
    <xf numFmtId="0" fontId="5" fillId="0" borderId="24" xfId="0" applyFont="1" applyFill="1" applyBorder="1"/>
    <xf numFmtId="0" fontId="2" fillId="0" borderId="28" xfId="0" applyFont="1" applyBorder="1" applyAlignment="1">
      <alignment horizontal="center"/>
    </xf>
    <xf numFmtId="0" fontId="5" fillId="0" borderId="29" xfId="0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5" zoomScale="80" zoomScaleNormal="80" workbookViewId="0">
      <selection activeCell="B6" sqref="B6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16.5" thickBot="1" x14ac:dyDescent="0.3">
      <c r="A3" s="3"/>
      <c r="B3" s="4" t="s">
        <v>0</v>
      </c>
      <c r="C3" s="5" t="s">
        <v>1</v>
      </c>
      <c r="D3" s="6"/>
      <c r="E3" s="6"/>
      <c r="F3" s="7" t="s">
        <v>2</v>
      </c>
      <c r="G3" s="7"/>
      <c r="H3" s="7"/>
      <c r="I3" s="8" t="s">
        <v>3</v>
      </c>
    </row>
    <row r="4" spans="1:9" ht="16.5" thickBot="1" x14ac:dyDescent="0.3">
      <c r="A4" s="9"/>
      <c r="B4" s="10"/>
      <c r="C4" s="11" t="s">
        <v>4</v>
      </c>
      <c r="D4" s="12">
        <v>1</v>
      </c>
      <c r="E4" s="13">
        <v>2</v>
      </c>
      <c r="F4" s="14">
        <v>0</v>
      </c>
      <c r="G4" s="15">
        <v>1</v>
      </c>
      <c r="H4" s="16">
        <v>2</v>
      </c>
      <c r="I4" s="17"/>
    </row>
    <row r="5" spans="1:9" ht="15.75" x14ac:dyDescent="0.25">
      <c r="A5" s="18">
        <v>1</v>
      </c>
      <c r="B5" s="44" t="s">
        <v>23</v>
      </c>
      <c r="C5" s="19" t="s">
        <v>5</v>
      </c>
      <c r="D5" s="19">
        <v>1</v>
      </c>
      <c r="E5" s="20">
        <v>2</v>
      </c>
      <c r="F5" s="21"/>
      <c r="G5" s="20">
        <f>17+0.5</f>
        <v>17.5</v>
      </c>
      <c r="H5" s="20">
        <f>16+2.8+2.5</f>
        <v>21.3</v>
      </c>
      <c r="I5" s="22">
        <f>SUM(F5:H5)</f>
        <v>38.799999999999997</v>
      </c>
    </row>
    <row r="6" spans="1:9" ht="15.75" x14ac:dyDescent="0.25">
      <c r="A6" s="23">
        <v>2</v>
      </c>
      <c r="B6" s="30" t="s">
        <v>8</v>
      </c>
      <c r="C6" s="25"/>
      <c r="D6" s="25">
        <v>5</v>
      </c>
      <c r="E6" s="26">
        <v>6</v>
      </c>
      <c r="F6" s="27">
        <v>2.5</v>
      </c>
      <c r="G6" s="26">
        <f>13+3.5+2</f>
        <v>18.5</v>
      </c>
      <c r="H6" s="26">
        <f>12.5+2.1+2</f>
        <v>16.600000000000001</v>
      </c>
      <c r="I6" s="28">
        <f>SUM(F6:H6)</f>
        <v>37.6</v>
      </c>
    </row>
    <row r="7" spans="1:9" ht="15.75" x14ac:dyDescent="0.25">
      <c r="A7" s="23">
        <v>3</v>
      </c>
      <c r="B7" s="30" t="s">
        <v>6</v>
      </c>
      <c r="C7" s="25" t="s">
        <v>5</v>
      </c>
      <c r="D7" s="25">
        <v>4</v>
      </c>
      <c r="E7" s="26">
        <v>1</v>
      </c>
      <c r="F7" s="27">
        <v>1.5</v>
      </c>
      <c r="G7" s="26">
        <f>14+2.8</f>
        <v>16.8</v>
      </c>
      <c r="H7" s="26">
        <f>17+1</f>
        <v>18</v>
      </c>
      <c r="I7" s="28">
        <f>SUM(F7:H7)</f>
        <v>36.299999999999997</v>
      </c>
    </row>
    <row r="8" spans="1:9" ht="15.75" x14ac:dyDescent="0.25">
      <c r="A8" s="23">
        <v>4</v>
      </c>
      <c r="B8" s="29" t="s">
        <v>19</v>
      </c>
      <c r="C8" s="25">
        <v>10</v>
      </c>
      <c r="D8" s="25">
        <v>2</v>
      </c>
      <c r="E8" s="26">
        <v>3</v>
      </c>
      <c r="F8" s="27"/>
      <c r="G8" s="26">
        <f>16</f>
        <v>16</v>
      </c>
      <c r="H8" s="26">
        <f>14+1.4+0.5</f>
        <v>15.9</v>
      </c>
      <c r="I8" s="28">
        <f>SUM(F8:H8)</f>
        <v>31.9</v>
      </c>
    </row>
    <row r="9" spans="1:9" ht="15.75" x14ac:dyDescent="0.25">
      <c r="A9" s="23">
        <v>5</v>
      </c>
      <c r="B9" s="30" t="s">
        <v>22</v>
      </c>
      <c r="C9" s="25" t="s">
        <v>5</v>
      </c>
      <c r="D9" s="25">
        <v>6</v>
      </c>
      <c r="E9" s="26">
        <v>5</v>
      </c>
      <c r="F9" s="27">
        <v>2</v>
      </c>
      <c r="G9" s="26">
        <f>12.5+2.1</f>
        <v>14.6</v>
      </c>
      <c r="H9" s="26">
        <f>13+1.5</f>
        <v>14.5</v>
      </c>
      <c r="I9" s="28">
        <f>SUM(F9:H9)</f>
        <v>31.1</v>
      </c>
    </row>
    <row r="10" spans="1:9" ht="15.75" x14ac:dyDescent="0.25">
      <c r="A10" s="23">
        <v>6</v>
      </c>
      <c r="B10" s="30" t="s">
        <v>24</v>
      </c>
      <c r="C10" s="25">
        <v>10</v>
      </c>
      <c r="D10" s="25">
        <v>1</v>
      </c>
      <c r="E10" s="26">
        <v>4</v>
      </c>
      <c r="F10" s="27"/>
      <c r="G10" s="26">
        <f>11.5+1.5</f>
        <v>13</v>
      </c>
      <c r="H10" s="26">
        <f>14+2.8</f>
        <v>16.8</v>
      </c>
      <c r="I10" s="28">
        <f>SUM(F10:H10)</f>
        <v>29.8</v>
      </c>
    </row>
    <row r="11" spans="1:9" ht="15.75" x14ac:dyDescent="0.25">
      <c r="A11" s="23">
        <v>7</v>
      </c>
      <c r="B11" s="24" t="s">
        <v>7</v>
      </c>
      <c r="C11" s="25" t="s">
        <v>5</v>
      </c>
      <c r="D11" s="25">
        <v>2</v>
      </c>
      <c r="E11" s="26">
        <v>8</v>
      </c>
      <c r="F11" s="27"/>
      <c r="G11" s="26">
        <f>10.5+0.5+2.5</f>
        <v>13.5</v>
      </c>
      <c r="H11" s="26">
        <f>11.5+1.4</f>
        <v>12.9</v>
      </c>
      <c r="I11" s="28">
        <f>SUM(F11:H11)</f>
        <v>26.4</v>
      </c>
    </row>
    <row r="12" spans="1:9" ht="15.75" x14ac:dyDescent="0.25">
      <c r="A12" s="23">
        <v>8</v>
      </c>
      <c r="B12" s="30" t="s">
        <v>9</v>
      </c>
      <c r="C12" s="25" t="s">
        <v>5</v>
      </c>
      <c r="D12" s="25">
        <v>3</v>
      </c>
      <c r="E12" s="26">
        <v>1</v>
      </c>
      <c r="F12" s="27"/>
      <c r="G12" s="26">
        <f>15</f>
        <v>15</v>
      </c>
      <c r="H12" s="26">
        <f>6.5+2</f>
        <v>8.5</v>
      </c>
      <c r="I12" s="28">
        <f>SUM(F12:H12)</f>
        <v>23.5</v>
      </c>
    </row>
    <row r="13" spans="1:9" ht="15.75" x14ac:dyDescent="0.25">
      <c r="A13" s="23">
        <v>9</v>
      </c>
      <c r="B13" s="30" t="s">
        <v>28</v>
      </c>
      <c r="C13" s="25">
        <v>17</v>
      </c>
      <c r="D13" s="25">
        <v>4</v>
      </c>
      <c r="E13" s="26">
        <v>7</v>
      </c>
      <c r="F13" s="27"/>
      <c r="G13" s="26">
        <f>8.5+1+1</f>
        <v>10.5</v>
      </c>
      <c r="H13" s="26">
        <f>12</f>
        <v>12</v>
      </c>
      <c r="I13" s="28">
        <f>SUM(F13:H13)</f>
        <v>22.5</v>
      </c>
    </row>
    <row r="14" spans="1:9" ht="15.75" x14ac:dyDescent="0.25">
      <c r="A14" s="23">
        <v>10</v>
      </c>
      <c r="B14" s="30" t="s">
        <v>10</v>
      </c>
      <c r="C14" s="25"/>
      <c r="D14" s="25">
        <v>8</v>
      </c>
      <c r="E14" s="26">
        <v>3</v>
      </c>
      <c r="F14" s="27">
        <v>1</v>
      </c>
      <c r="G14" s="26">
        <f>11.5</f>
        <v>11.5</v>
      </c>
      <c r="H14" s="26">
        <v>9.5</v>
      </c>
      <c r="I14" s="28">
        <f>SUM(F14:H14)</f>
        <v>22</v>
      </c>
    </row>
    <row r="15" spans="1:9" ht="15.75" x14ac:dyDescent="0.25">
      <c r="A15" s="23">
        <v>11</v>
      </c>
      <c r="B15" s="24" t="s">
        <v>14</v>
      </c>
      <c r="C15" s="25">
        <v>8</v>
      </c>
      <c r="D15" s="25">
        <v>10</v>
      </c>
      <c r="E15" s="26">
        <v>2</v>
      </c>
      <c r="F15" s="27"/>
      <c r="G15" s="26">
        <f>10.5</f>
        <v>10.5</v>
      </c>
      <c r="H15" s="26">
        <f>10.5</f>
        <v>10.5</v>
      </c>
      <c r="I15" s="28">
        <f>SUM(F15:H15)</f>
        <v>21</v>
      </c>
    </row>
    <row r="16" spans="1:9" ht="15.75" x14ac:dyDescent="0.25">
      <c r="A16" s="23">
        <v>12</v>
      </c>
      <c r="B16" s="30" t="s">
        <v>27</v>
      </c>
      <c r="C16" s="25"/>
      <c r="D16" s="25">
        <v>3</v>
      </c>
      <c r="E16" s="26">
        <v>10</v>
      </c>
      <c r="F16" s="27"/>
      <c r="G16" s="26">
        <f>9.5+1</f>
        <v>10.5</v>
      </c>
      <c r="H16" s="26">
        <f>10</f>
        <v>10</v>
      </c>
      <c r="I16" s="28">
        <f>SUM(F16:H16)</f>
        <v>20.5</v>
      </c>
    </row>
    <row r="17" spans="1:9" ht="15.75" x14ac:dyDescent="0.25">
      <c r="A17" s="23">
        <v>13</v>
      </c>
      <c r="B17" s="29" t="s">
        <v>18</v>
      </c>
      <c r="C17" s="25">
        <v>3</v>
      </c>
      <c r="D17" s="25">
        <v>6</v>
      </c>
      <c r="E17" s="26">
        <v>9</v>
      </c>
      <c r="F17" s="27"/>
      <c r="G17" s="26">
        <f>7+1.5</f>
        <v>8.5</v>
      </c>
      <c r="H17" s="26">
        <f>11</f>
        <v>11</v>
      </c>
      <c r="I17" s="28">
        <f>SUM(F17:H17)</f>
        <v>19.5</v>
      </c>
    </row>
    <row r="18" spans="1:9" ht="15.75" x14ac:dyDescent="0.25">
      <c r="A18" s="23">
        <v>14</v>
      </c>
      <c r="B18" s="24" t="s">
        <v>13</v>
      </c>
      <c r="C18" s="25">
        <v>3</v>
      </c>
      <c r="D18" s="25">
        <v>7</v>
      </c>
      <c r="E18" s="26">
        <v>6</v>
      </c>
      <c r="F18" s="27">
        <v>0.5</v>
      </c>
      <c r="G18" s="26">
        <f>12-2</f>
        <v>10</v>
      </c>
      <c r="H18" s="26">
        <v>7</v>
      </c>
      <c r="I18" s="28">
        <f>SUM(F18:H18)</f>
        <v>17.5</v>
      </c>
    </row>
    <row r="19" spans="1:9" ht="15.75" x14ac:dyDescent="0.25">
      <c r="A19" s="23">
        <v>15</v>
      </c>
      <c r="B19" s="24" t="s">
        <v>16</v>
      </c>
      <c r="C19" s="25" t="s">
        <v>5</v>
      </c>
      <c r="D19" s="25">
        <v>4</v>
      </c>
      <c r="E19" s="26">
        <v>1</v>
      </c>
      <c r="F19" s="27"/>
      <c r="G19" s="26">
        <f>3.5+2</f>
        <v>5.5</v>
      </c>
      <c r="H19" s="26">
        <f>11.5+0.5</f>
        <v>12</v>
      </c>
      <c r="I19" s="28">
        <f>SUM(F19:H19)</f>
        <v>17.5</v>
      </c>
    </row>
    <row r="20" spans="1:9" ht="15.75" x14ac:dyDescent="0.25">
      <c r="A20" s="23">
        <v>16</v>
      </c>
      <c r="B20" s="30" t="s">
        <v>20</v>
      </c>
      <c r="C20" s="25" t="s">
        <v>5</v>
      </c>
      <c r="D20" s="25">
        <v>9</v>
      </c>
      <c r="E20" s="26">
        <v>8</v>
      </c>
      <c r="F20" s="27"/>
      <c r="G20" s="26">
        <v>11</v>
      </c>
      <c r="H20" s="26">
        <f>6</f>
        <v>6</v>
      </c>
      <c r="I20" s="28">
        <f>SUM(F20:H20)</f>
        <v>17</v>
      </c>
    </row>
    <row r="21" spans="1:9" ht="15.75" x14ac:dyDescent="0.25">
      <c r="A21" s="23">
        <v>17</v>
      </c>
      <c r="B21" s="36" t="s">
        <v>21</v>
      </c>
      <c r="C21" s="25" t="s">
        <v>5</v>
      </c>
      <c r="D21" s="25">
        <v>1</v>
      </c>
      <c r="E21" s="26">
        <v>7</v>
      </c>
      <c r="F21" s="27"/>
      <c r="G21" s="26">
        <f>6.5+2.5</f>
        <v>9</v>
      </c>
      <c r="H21" s="26">
        <f>6.5+1</f>
        <v>7.5</v>
      </c>
      <c r="I21" s="28">
        <f>SUM(F21:H21)</f>
        <v>16.5</v>
      </c>
    </row>
    <row r="22" spans="1:9" ht="15.75" x14ac:dyDescent="0.25">
      <c r="A22" s="23">
        <v>18</v>
      </c>
      <c r="B22" s="24" t="s">
        <v>12</v>
      </c>
      <c r="C22" s="25">
        <v>7</v>
      </c>
      <c r="D22" s="25">
        <v>7</v>
      </c>
      <c r="E22" s="26">
        <v>4</v>
      </c>
      <c r="F22" s="27"/>
      <c r="G22" s="26">
        <f>6.5</f>
        <v>6.5</v>
      </c>
      <c r="H22" s="26">
        <v>8.5</v>
      </c>
      <c r="I22" s="28">
        <f>SUM(F22:H22)</f>
        <v>15</v>
      </c>
    </row>
    <row r="23" spans="1:9" ht="15.75" x14ac:dyDescent="0.25">
      <c r="A23" s="23">
        <v>19</v>
      </c>
      <c r="B23" s="30" t="s">
        <v>25</v>
      </c>
      <c r="C23" s="25">
        <v>19</v>
      </c>
      <c r="D23" s="25">
        <v>3</v>
      </c>
      <c r="E23" s="26">
        <v>5</v>
      </c>
      <c r="F23" s="27"/>
      <c r="G23" s="26">
        <f>4.5+2-2</f>
        <v>4.5</v>
      </c>
      <c r="H23" s="26">
        <f>7.5+1</f>
        <v>8.5</v>
      </c>
      <c r="I23" s="28">
        <f>SUM(F23:H23)</f>
        <v>13</v>
      </c>
    </row>
    <row r="24" spans="1:9" ht="15.75" x14ac:dyDescent="0.25">
      <c r="A24" s="23">
        <v>20</v>
      </c>
      <c r="B24" s="30" t="s">
        <v>11</v>
      </c>
      <c r="C24" s="25">
        <v>1</v>
      </c>
      <c r="D24" s="25">
        <v>2</v>
      </c>
      <c r="E24" s="26">
        <v>4</v>
      </c>
      <c r="F24" s="27"/>
      <c r="G24" s="26">
        <f>5.5+1</f>
        <v>6.5</v>
      </c>
      <c r="H24" s="26">
        <f>3.5+2</f>
        <v>5.5</v>
      </c>
      <c r="I24" s="28">
        <f>SUM(F24:H24)</f>
        <v>12</v>
      </c>
    </row>
    <row r="25" spans="1:9" ht="15.75" x14ac:dyDescent="0.25">
      <c r="A25" s="23">
        <v>21</v>
      </c>
      <c r="B25" s="30" t="s">
        <v>31</v>
      </c>
      <c r="C25" s="25" t="s">
        <v>5</v>
      </c>
      <c r="D25" s="25">
        <v>8</v>
      </c>
      <c r="E25" s="26">
        <v>9</v>
      </c>
      <c r="F25" s="27"/>
      <c r="G25" s="26">
        <v>6</v>
      </c>
      <c r="H25" s="26">
        <v>5.5</v>
      </c>
      <c r="I25" s="28">
        <f>SUM(F25:H25)</f>
        <v>11.5</v>
      </c>
    </row>
    <row r="26" spans="1:9" ht="15.75" x14ac:dyDescent="0.25">
      <c r="A26" s="23">
        <v>22</v>
      </c>
      <c r="B26" s="24" t="s">
        <v>17</v>
      </c>
      <c r="C26" s="25" t="s">
        <v>5</v>
      </c>
      <c r="D26" s="25">
        <v>5</v>
      </c>
      <c r="E26" s="26">
        <v>2</v>
      </c>
      <c r="F26" s="27"/>
      <c r="G26" s="26">
        <f>2.5</f>
        <v>2.5</v>
      </c>
      <c r="H26" s="26">
        <f>5.5+2.5</f>
        <v>8</v>
      </c>
      <c r="I26" s="28">
        <f>SUM(F26:H26)</f>
        <v>10.5</v>
      </c>
    </row>
    <row r="27" spans="1:9" ht="15.75" x14ac:dyDescent="0.25">
      <c r="A27" s="23">
        <v>23</v>
      </c>
      <c r="B27" s="30" t="s">
        <v>33</v>
      </c>
      <c r="C27" s="25">
        <v>18</v>
      </c>
      <c r="D27" s="25">
        <v>9</v>
      </c>
      <c r="E27" s="26">
        <v>5</v>
      </c>
      <c r="F27" s="27"/>
      <c r="G27" s="26">
        <f>5.5</f>
        <v>5.5</v>
      </c>
      <c r="H27" s="26">
        <f>2.5+2</f>
        <v>4.5</v>
      </c>
      <c r="I27" s="28">
        <f>SUM(F27:H27)</f>
        <v>10</v>
      </c>
    </row>
    <row r="28" spans="1:9" ht="15.75" x14ac:dyDescent="0.25">
      <c r="A28" s="23">
        <v>24</v>
      </c>
      <c r="B28" s="30" t="s">
        <v>29</v>
      </c>
      <c r="C28" s="25">
        <v>2</v>
      </c>
      <c r="D28" s="25">
        <v>5</v>
      </c>
      <c r="E28" s="26">
        <v>3</v>
      </c>
      <c r="F28" s="27"/>
      <c r="G28" s="26">
        <f>7.5</f>
        <v>7.5</v>
      </c>
      <c r="H28" s="26">
        <f>4.5+1.5-2-3</f>
        <v>1</v>
      </c>
      <c r="I28" s="28">
        <f>SUM(F28:H28)</f>
        <v>8.5</v>
      </c>
    </row>
    <row r="29" spans="1:9" ht="15.75" x14ac:dyDescent="0.25">
      <c r="A29" s="23">
        <v>25</v>
      </c>
      <c r="B29" s="30" t="s">
        <v>26</v>
      </c>
      <c r="C29" s="25"/>
      <c r="D29" s="25">
        <v>6</v>
      </c>
      <c r="E29" s="26">
        <v>7</v>
      </c>
      <c r="F29" s="27"/>
      <c r="G29" s="26">
        <f>2</f>
        <v>2</v>
      </c>
      <c r="H29" s="26">
        <v>1.5</v>
      </c>
      <c r="I29" s="28">
        <f>SUM(F29:H29)</f>
        <v>3.5</v>
      </c>
    </row>
    <row r="30" spans="1:9" ht="15.75" x14ac:dyDescent="0.25">
      <c r="A30" s="23">
        <v>26</v>
      </c>
      <c r="B30" s="24" t="s">
        <v>15</v>
      </c>
      <c r="C30" s="25">
        <v>5</v>
      </c>
      <c r="D30" s="25">
        <v>7</v>
      </c>
      <c r="E30" s="26">
        <v>6</v>
      </c>
      <c r="F30" s="27"/>
      <c r="G30" s="26">
        <f>1.5</f>
        <v>1.5</v>
      </c>
      <c r="H30" s="26">
        <v>2</v>
      </c>
      <c r="I30" s="28">
        <f>SUM(F30:H30)</f>
        <v>3.5</v>
      </c>
    </row>
    <row r="31" spans="1:9" ht="15.75" x14ac:dyDescent="0.25">
      <c r="A31" s="23">
        <v>27</v>
      </c>
      <c r="B31" s="30" t="s">
        <v>32</v>
      </c>
      <c r="C31" s="25"/>
      <c r="D31" s="25">
        <v>8</v>
      </c>
      <c r="E31" s="26">
        <v>8</v>
      </c>
      <c r="F31" s="27"/>
      <c r="G31" s="26">
        <v>1</v>
      </c>
      <c r="H31" s="26">
        <v>1</v>
      </c>
      <c r="I31" s="28">
        <f>SUM(F31:H31)</f>
        <v>2</v>
      </c>
    </row>
    <row r="32" spans="1:9" ht="16.5" thickBot="1" x14ac:dyDescent="0.3">
      <c r="A32" s="31">
        <v>28</v>
      </c>
      <c r="B32" s="37" t="s">
        <v>30</v>
      </c>
      <c r="C32" s="32"/>
      <c r="D32" s="32">
        <v>9</v>
      </c>
      <c r="E32" s="33">
        <v>9</v>
      </c>
      <c r="F32" s="34"/>
      <c r="G32" s="33">
        <v>0.5</v>
      </c>
      <c r="H32" s="33">
        <f>0.5-2</f>
        <v>-1.5</v>
      </c>
      <c r="I32" s="35">
        <f>SUM(F32:H32)</f>
        <v>-1</v>
      </c>
    </row>
    <row r="33" spans="1:9" ht="15.75" hidden="1" x14ac:dyDescent="0.25">
      <c r="A33" s="38">
        <v>29</v>
      </c>
      <c r="B33" s="39"/>
      <c r="C33" s="40"/>
      <c r="D33" s="40"/>
      <c r="E33" s="41"/>
      <c r="F33" s="42"/>
      <c r="G33" s="41"/>
      <c r="H33" s="41"/>
      <c r="I33" s="43">
        <f>SUM(F33:H33)</f>
        <v>0</v>
      </c>
    </row>
    <row r="34" spans="1:9" ht="16.5" hidden="1" thickBot="1" x14ac:dyDescent="0.3">
      <c r="A34" s="31">
        <v>30</v>
      </c>
      <c r="B34" s="37"/>
      <c r="C34" s="32"/>
      <c r="D34" s="32"/>
      <c r="E34" s="33"/>
      <c r="F34" s="34"/>
      <c r="G34" s="33"/>
      <c r="H34" s="33"/>
      <c r="I34" s="35">
        <f>SUM(F34:H34)</f>
        <v>0</v>
      </c>
    </row>
  </sheetData>
  <sortState ref="B5:I32">
    <sortCondition descending="1" ref="I5:I32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2016-06-22T10:35:55Z</dcterms:modified>
</cp:coreProperties>
</file>