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60" windowHeight="8280"/>
  </bookViews>
  <sheets>
    <sheet name="Рейтинг" sheetId="4" r:id="rId1"/>
    <sheet name="Очки" sheetId="5" r:id="rId2"/>
    <sheet name="31.08" sheetId="6" r:id="rId3"/>
    <sheet name="07.09" sheetId="7" r:id="rId4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R13" i="7" l="1"/>
  <c r="AC30" i="7" l="1"/>
  <c r="AC29" i="7"/>
  <c r="AC28" i="7"/>
  <c r="AC27" i="7"/>
  <c r="AC26" i="7"/>
  <c r="AC7" i="7"/>
  <c r="AC24" i="7"/>
  <c r="AC21" i="7"/>
  <c r="AC14" i="7"/>
  <c r="AC18" i="7"/>
  <c r="AC15" i="7"/>
  <c r="AC23" i="7"/>
  <c r="AC16" i="7"/>
  <c r="AC12" i="7"/>
  <c r="AC22" i="7"/>
  <c r="AC20" i="7"/>
  <c r="AC9" i="7"/>
  <c r="AC11" i="7"/>
  <c r="AC13" i="7"/>
  <c r="AC6" i="7"/>
  <c r="AC19" i="7"/>
  <c r="AC25" i="7"/>
  <c r="AC8" i="7"/>
  <c r="AC17" i="7"/>
  <c r="AC10" i="7"/>
  <c r="AB3" i="7"/>
  <c r="Y18" i="5" l="1"/>
  <c r="Y19" i="5" s="1"/>
  <c r="Y20" i="5" s="1"/>
  <c r="Y21" i="5" s="1"/>
  <c r="Y22" i="5" s="1"/>
  <c r="Y23" i="5" s="1"/>
  <c r="Y24" i="5" s="1"/>
  <c r="Y25" i="5" s="1"/>
  <c r="Y26" i="5" s="1"/>
  <c r="Y17" i="5"/>
  <c r="AC20" i="5"/>
  <c r="AC21" i="5"/>
  <c r="AC22" i="5" s="1"/>
  <c r="AC23" i="5" s="1"/>
  <c r="AC24" i="5" s="1"/>
  <c r="AC25" i="5" s="1"/>
  <c r="AC26" i="5" s="1"/>
  <c r="AC27" i="5" s="1"/>
  <c r="AC19" i="5"/>
  <c r="AC18" i="5"/>
  <c r="AC17" i="5"/>
  <c r="B7" i="5"/>
  <c r="B8" i="5" s="1"/>
  <c r="B9" i="5" s="1"/>
  <c r="B10" i="5" s="1"/>
  <c r="B11" i="5" s="1"/>
  <c r="B12" i="5" s="1"/>
  <c r="B13" i="5" s="1"/>
  <c r="B14" i="5" s="1"/>
  <c r="B15" i="5" s="1"/>
  <c r="B6" i="5"/>
  <c r="C7" i="5"/>
  <c r="C8" i="5" s="1"/>
  <c r="C9" i="5" s="1"/>
  <c r="C10" i="5" s="1"/>
  <c r="C11" i="5" s="1"/>
  <c r="C12" i="5" s="1"/>
  <c r="C13" i="5" s="1"/>
  <c r="C14" i="5" s="1"/>
  <c r="C6" i="5"/>
  <c r="R12" i="6" l="1"/>
  <c r="AC12" i="6" s="1"/>
  <c r="E20" i="5"/>
  <c r="E21" i="5" s="1"/>
  <c r="E22" i="5" s="1"/>
  <c r="E23" i="5" s="1"/>
  <c r="E24" i="5" s="1"/>
  <c r="E25" i="5" s="1"/>
  <c r="E26" i="5" s="1"/>
  <c r="E27" i="5" s="1"/>
  <c r="AC30" i="6"/>
  <c r="AC14" i="6"/>
  <c r="AC17" i="6"/>
  <c r="AC11" i="6"/>
  <c r="AC10" i="6"/>
  <c r="AC27" i="6"/>
  <c r="AC23" i="6"/>
  <c r="AC22" i="6"/>
  <c r="AC29" i="6"/>
  <c r="AC13" i="6"/>
  <c r="AC9" i="6"/>
  <c r="AC8" i="6"/>
  <c r="AC21" i="6"/>
  <c r="AC7" i="6"/>
  <c r="AC19" i="6"/>
  <c r="AC15" i="6"/>
  <c r="AC16" i="6"/>
  <c r="AC18" i="6"/>
  <c r="AC26" i="6"/>
  <c r="AC25" i="6"/>
  <c r="AC20" i="6"/>
  <c r="AC28" i="6"/>
  <c r="AC24" i="6"/>
  <c r="AC6" i="6"/>
  <c r="AB3" i="6"/>
  <c r="L20" i="5"/>
  <c r="K20" i="5"/>
  <c r="K21" i="5" s="1"/>
  <c r="J20" i="5"/>
  <c r="J21" i="5" s="1"/>
  <c r="J22" i="5" s="1"/>
  <c r="I20" i="5"/>
  <c r="I21" i="5" s="1"/>
  <c r="I22" i="5" s="1"/>
  <c r="I23" i="5" s="1"/>
  <c r="H20" i="5"/>
  <c r="H21" i="5" s="1"/>
  <c r="H22" i="5" s="1"/>
  <c r="H23" i="5" s="1"/>
  <c r="H24" i="5" s="1"/>
  <c r="G20" i="5"/>
  <c r="G21" i="5" s="1"/>
  <c r="G22" i="5" s="1"/>
  <c r="G23" i="5" s="1"/>
  <c r="G24" i="5" s="1"/>
  <c r="G25" i="5" s="1"/>
  <c r="F20" i="5"/>
  <c r="F21" i="5" s="1"/>
  <c r="F22" i="5" s="1"/>
  <c r="F23" i="5" s="1"/>
  <c r="F24" i="5" s="1"/>
  <c r="F25" i="5" s="1"/>
  <c r="F26" i="5" s="1"/>
  <c r="D20" i="5"/>
  <c r="D21" i="5" s="1"/>
  <c r="D22" i="5" s="1"/>
  <c r="D23" i="5" s="1"/>
  <c r="D24" i="5" s="1"/>
  <c r="D25" i="5" s="1"/>
  <c r="D26" i="5" s="1"/>
  <c r="D27" i="5" s="1"/>
  <c r="D28" i="5" s="1"/>
  <c r="C20" i="5"/>
  <c r="C21" i="5" s="1"/>
  <c r="C22" i="5" s="1"/>
  <c r="C23" i="5" s="1"/>
  <c r="C24" i="5" s="1"/>
  <c r="C25" i="5" s="1"/>
  <c r="C26" i="5" s="1"/>
  <c r="C27" i="5" s="1"/>
  <c r="C28" i="5" s="1"/>
  <c r="C29" i="5" s="1"/>
  <c r="B20" i="5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D6" i="5"/>
  <c r="E6" i="5"/>
  <c r="F6" i="5"/>
  <c r="G6" i="5"/>
  <c r="H6" i="5"/>
  <c r="I6" i="5"/>
  <c r="J6" i="5"/>
  <c r="K6" i="5"/>
  <c r="D7" i="5"/>
  <c r="D8" i="5" s="1"/>
  <c r="D9" i="5" s="1"/>
  <c r="D10" i="5" s="1"/>
  <c r="D11" i="5" s="1"/>
  <c r="D12" i="5" s="1"/>
  <c r="D13" i="5" s="1"/>
  <c r="E7" i="5"/>
  <c r="F7" i="5"/>
  <c r="F8" i="5" s="1"/>
  <c r="F9" i="5" s="1"/>
  <c r="F10" i="5" s="1"/>
  <c r="F11" i="5" s="1"/>
  <c r="G7" i="5"/>
  <c r="G8" i="5" s="1"/>
  <c r="G9" i="5" s="1"/>
  <c r="G10" i="5" s="1"/>
  <c r="H7" i="5"/>
  <c r="H8" i="5" s="1"/>
  <c r="H9" i="5" s="1"/>
  <c r="I7" i="5"/>
  <c r="I8" i="5" s="1"/>
  <c r="J7" i="5"/>
  <c r="E8" i="5"/>
  <c r="E9" i="5" s="1"/>
  <c r="E10" i="5" s="1"/>
  <c r="E11" i="5" s="1"/>
  <c r="E12" i="5" s="1"/>
  <c r="F29" i="4"/>
  <c r="F31" i="4"/>
  <c r="F27" i="4"/>
  <c r="H31" i="4" s="1"/>
  <c r="J31" i="4" s="1"/>
  <c r="L31" i="4" s="1"/>
  <c r="N31" i="4" s="1"/>
  <c r="P31" i="4" s="1"/>
  <c r="R31" i="4" s="1"/>
  <c r="T31" i="4" s="1"/>
  <c r="V31" i="4" s="1"/>
  <c r="F5" i="4"/>
  <c r="H29" i="4" s="1"/>
  <c r="J29" i="4" s="1"/>
  <c r="L29" i="4" s="1"/>
  <c r="N29" i="4" s="1"/>
  <c r="P29" i="4" s="1"/>
  <c r="R29" i="4" s="1"/>
  <c r="T29" i="4" s="1"/>
  <c r="V29" i="4" s="1"/>
  <c r="D23" i="4"/>
  <c r="F23" i="4" s="1"/>
  <c r="D32" i="4"/>
  <c r="F32" i="4" s="1"/>
  <c r="H27" i="4" s="1"/>
  <c r="J27" i="4" s="1"/>
  <c r="L27" i="4" s="1"/>
  <c r="N27" i="4" s="1"/>
  <c r="P27" i="4" s="1"/>
  <c r="R27" i="4" s="1"/>
  <c r="T27" i="4" s="1"/>
  <c r="V27" i="4" s="1"/>
  <c r="D34" i="4"/>
  <c r="D28" i="4"/>
  <c r="F21" i="4" s="1"/>
  <c r="H25" i="4" s="1"/>
  <c r="J25" i="4" s="1"/>
  <c r="L25" i="4" s="1"/>
  <c r="N25" i="4" s="1"/>
  <c r="P25" i="4" s="1"/>
  <c r="R25" i="4" s="1"/>
  <c r="T25" i="4" s="1"/>
  <c r="V25" i="4" s="1"/>
  <c r="D21" i="4"/>
  <c r="D30" i="4"/>
  <c r="D19" i="4"/>
  <c r="F19" i="4" s="1"/>
  <c r="D26" i="4"/>
  <c r="F26" i="4" s="1"/>
  <c r="H21" i="4" s="1"/>
  <c r="J21" i="4" s="1"/>
  <c r="L21" i="4" s="1"/>
  <c r="N21" i="4" s="1"/>
  <c r="P21" i="4" s="1"/>
  <c r="R21" i="4" s="1"/>
  <c r="T21" i="4" s="1"/>
  <c r="V21" i="4" s="1"/>
  <c r="D25" i="4"/>
  <c r="F25" i="4" s="1"/>
  <c r="D20" i="4"/>
  <c r="F20" i="4" s="1"/>
  <c r="H19" i="4" s="1"/>
  <c r="J19" i="4" s="1"/>
  <c r="L19" i="4" s="1"/>
  <c r="N19" i="4" s="1"/>
  <c r="P19" i="4" s="1"/>
  <c r="R19" i="4" s="1"/>
  <c r="T19" i="4" s="1"/>
  <c r="V19" i="4" s="1"/>
  <c r="D15" i="4"/>
  <c r="D18" i="4"/>
  <c r="D22" i="4"/>
  <c r="D17" i="4"/>
  <c r="F22" i="4" s="1"/>
  <c r="D9" i="4"/>
  <c r="D24" i="4"/>
  <c r="D7" i="4"/>
  <c r="D13" i="4"/>
  <c r="F7" i="4" s="1"/>
  <c r="D14" i="4"/>
  <c r="D16" i="4"/>
  <c r="P73" i="4"/>
  <c r="R73" i="4" s="1"/>
  <c r="T73" i="4" s="1"/>
  <c r="R72" i="4"/>
  <c r="T72" i="4" s="1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J60" i="4"/>
  <c r="L60" i="4" s="1"/>
  <c r="N60" i="4" s="1"/>
  <c r="P60" i="4" s="1"/>
  <c r="R59" i="4"/>
  <c r="T59" i="4" s="1"/>
  <c r="V59" i="4" s="1"/>
  <c r="H58" i="4"/>
  <c r="J58" i="4" s="1"/>
  <c r="L58" i="4" s="1"/>
  <c r="N58" i="4" s="1"/>
  <c r="P58" i="4" s="1"/>
  <c r="R58" i="4" s="1"/>
  <c r="T58" i="4" s="1"/>
  <c r="V58" i="4" s="1"/>
  <c r="P57" i="4"/>
  <c r="R57" i="4" s="1"/>
  <c r="T57" i="4" s="1"/>
  <c r="V57" i="4" s="1"/>
  <c r="H56" i="4"/>
  <c r="J56" i="4" s="1"/>
  <c r="L56" i="4" s="1"/>
  <c r="N56" i="4" s="1"/>
  <c r="P56" i="4" s="1"/>
  <c r="R56" i="4" s="1"/>
  <c r="T56" i="4" s="1"/>
  <c r="V56" i="4" s="1"/>
  <c r="N55" i="4"/>
  <c r="P55" i="4" s="1"/>
  <c r="R55" i="4" s="1"/>
  <c r="T55" i="4" s="1"/>
  <c r="V55" i="4" s="1"/>
  <c r="R54" i="4"/>
  <c r="T54" i="4" s="1"/>
  <c r="V54" i="4" s="1"/>
  <c r="N53" i="4"/>
  <c r="P53" i="4" s="1"/>
  <c r="R53" i="4" s="1"/>
  <c r="T53" i="4" s="1"/>
  <c r="V53" i="4" s="1"/>
  <c r="J52" i="4"/>
  <c r="L52" i="4" s="1"/>
  <c r="N52" i="4" s="1"/>
  <c r="P52" i="4" s="1"/>
  <c r="R52" i="4" s="1"/>
  <c r="T52" i="4" s="1"/>
  <c r="V52" i="4" s="1"/>
  <c r="H52" i="4"/>
  <c r="H51" i="4"/>
  <c r="J51" i="4" s="1"/>
  <c r="L51" i="4" s="1"/>
  <c r="N51" i="4" s="1"/>
  <c r="P51" i="4" s="1"/>
  <c r="R51" i="4" s="1"/>
  <c r="T51" i="4" s="1"/>
  <c r="V51" i="4" s="1"/>
  <c r="H50" i="4"/>
  <c r="J50" i="4" s="1"/>
  <c r="L50" i="4" s="1"/>
  <c r="N50" i="4" s="1"/>
  <c r="P50" i="4" s="1"/>
  <c r="R50" i="4" s="1"/>
  <c r="T50" i="4" s="1"/>
  <c r="V50" i="4" s="1"/>
  <c r="A50" i="4"/>
  <c r="A51" i="4" s="1"/>
  <c r="A52" i="4" s="1"/>
  <c r="A53" i="4" s="1"/>
  <c r="A54" i="4" s="1"/>
  <c r="A55" i="4" s="1"/>
  <c r="A56" i="4" s="1"/>
  <c r="A57" i="4" s="1"/>
  <c r="A58" i="4" s="1"/>
  <c r="A59" i="4" s="1"/>
  <c r="P49" i="4"/>
  <c r="R49" i="4" s="1"/>
  <c r="T49" i="4" s="1"/>
  <c r="V49" i="4" s="1"/>
  <c r="N48" i="4"/>
  <c r="P48" i="4" s="1"/>
  <c r="R48" i="4" s="1"/>
  <c r="T48" i="4" s="1"/>
  <c r="V48" i="4" s="1"/>
  <c r="H47" i="4"/>
  <c r="J47" i="4" s="1"/>
  <c r="L47" i="4" s="1"/>
  <c r="N47" i="4" s="1"/>
  <c r="P47" i="4" s="1"/>
  <c r="R47" i="4" s="1"/>
  <c r="T47" i="4" s="1"/>
  <c r="V47" i="4" s="1"/>
  <c r="H46" i="4"/>
  <c r="J46" i="4" s="1"/>
  <c r="L46" i="4" s="1"/>
  <c r="N46" i="4" s="1"/>
  <c r="P46" i="4" s="1"/>
  <c r="R46" i="4" s="1"/>
  <c r="T46" i="4" s="1"/>
  <c r="V46" i="4" s="1"/>
  <c r="L45" i="4"/>
  <c r="N45" i="4" s="1"/>
  <c r="P45" i="4" s="1"/>
  <c r="R45" i="4" s="1"/>
  <c r="T45" i="4" s="1"/>
  <c r="V45" i="4" s="1"/>
  <c r="J44" i="4"/>
  <c r="L44" i="4" s="1"/>
  <c r="N44" i="4" s="1"/>
  <c r="P44" i="4" s="1"/>
  <c r="R44" i="4" s="1"/>
  <c r="T44" i="4" s="1"/>
  <c r="V44" i="4" s="1"/>
  <c r="L43" i="4"/>
  <c r="N43" i="4" s="1"/>
  <c r="P43" i="4" s="1"/>
  <c r="R43" i="4" s="1"/>
  <c r="T43" i="4" s="1"/>
  <c r="V43" i="4" s="1"/>
  <c r="H42" i="4"/>
  <c r="J42" i="4" s="1"/>
  <c r="L42" i="4" s="1"/>
  <c r="N42" i="4" s="1"/>
  <c r="P42" i="4" s="1"/>
  <c r="R42" i="4" s="1"/>
  <c r="T42" i="4" s="1"/>
  <c r="V42" i="4" s="1"/>
  <c r="N41" i="4"/>
  <c r="P41" i="4" s="1"/>
  <c r="R41" i="4" s="1"/>
  <c r="T41" i="4" s="1"/>
  <c r="V41" i="4" s="1"/>
  <c r="H40" i="4"/>
  <c r="J40" i="4" s="1"/>
  <c r="L40" i="4" s="1"/>
  <c r="N40" i="4" s="1"/>
  <c r="P40" i="4" s="1"/>
  <c r="R40" i="4" s="1"/>
  <c r="T40" i="4" s="1"/>
  <c r="V40" i="4" s="1"/>
  <c r="H39" i="4"/>
  <c r="J39" i="4" s="1"/>
  <c r="L39" i="4" s="1"/>
  <c r="N39" i="4" s="1"/>
  <c r="P39" i="4" s="1"/>
  <c r="R39" i="4" s="1"/>
  <c r="T39" i="4" s="1"/>
  <c r="V39" i="4" s="1"/>
  <c r="P38" i="4"/>
  <c r="R38" i="4" s="1"/>
  <c r="T38" i="4" s="1"/>
  <c r="V38" i="4" s="1"/>
  <c r="H37" i="4"/>
  <c r="J37" i="4" s="1"/>
  <c r="L37" i="4" s="1"/>
  <c r="N37" i="4" s="1"/>
  <c r="P37" i="4" s="1"/>
  <c r="R37" i="4" s="1"/>
  <c r="T37" i="4" s="1"/>
  <c r="V37" i="4" s="1"/>
  <c r="H36" i="4"/>
  <c r="J36" i="4" s="1"/>
  <c r="L36" i="4" s="1"/>
  <c r="N36" i="4" s="1"/>
  <c r="P36" i="4" s="1"/>
  <c r="R36" i="4" s="1"/>
  <c r="T36" i="4" s="1"/>
  <c r="V36" i="4" s="1"/>
  <c r="H35" i="4"/>
  <c r="J35" i="4" s="1"/>
  <c r="L35" i="4" s="1"/>
  <c r="N35" i="4" s="1"/>
  <c r="P35" i="4" s="1"/>
  <c r="R35" i="4" s="1"/>
  <c r="T35" i="4" s="1"/>
  <c r="V35" i="4" s="1"/>
  <c r="F33" i="4"/>
  <c r="F9" i="4"/>
  <c r="F14" i="4"/>
  <c r="D1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D11" i="4"/>
  <c r="F12" i="4" s="1"/>
  <c r="D6" i="4"/>
  <c r="F6" i="4" s="1"/>
  <c r="H6" i="4" s="1"/>
  <c r="J6" i="4" s="1"/>
  <c r="L6" i="4" s="1"/>
  <c r="N6" i="4" s="1"/>
  <c r="P6" i="4" s="1"/>
  <c r="R6" i="4" s="1"/>
  <c r="T6" i="4" s="1"/>
  <c r="V6" i="4" s="1"/>
  <c r="D8" i="4"/>
  <c r="F8" i="4" s="1"/>
  <c r="H5" i="4" s="1"/>
  <c r="J5" i="4" s="1"/>
  <c r="L5" i="4" s="1"/>
  <c r="N5" i="4" s="1"/>
  <c r="P5" i="4" s="1"/>
  <c r="R5" i="4" s="1"/>
  <c r="T5" i="4" s="1"/>
  <c r="V5" i="4" s="1"/>
  <c r="H9" i="4" l="1"/>
  <c r="J9" i="4" s="1"/>
  <c r="L9" i="4" s="1"/>
  <c r="N9" i="4" s="1"/>
  <c r="P9" i="4" s="1"/>
  <c r="R9" i="4" s="1"/>
  <c r="T9" i="4" s="1"/>
  <c r="V9" i="4" s="1"/>
  <c r="H7" i="4"/>
  <c r="J7" i="4" s="1"/>
  <c r="L7" i="4" s="1"/>
  <c r="N7" i="4" s="1"/>
  <c r="P7" i="4" s="1"/>
  <c r="R7" i="4" s="1"/>
  <c r="T7" i="4" s="1"/>
  <c r="V7" i="4" s="1"/>
  <c r="F16" i="4"/>
  <c r="H8" i="4" s="1"/>
  <c r="J8" i="4" s="1"/>
  <c r="L8" i="4" s="1"/>
  <c r="N8" i="4" s="1"/>
  <c r="P8" i="4" s="1"/>
  <c r="R8" i="4" s="1"/>
  <c r="T8" i="4" s="1"/>
  <c r="V8" i="4" s="1"/>
  <c r="F13" i="4"/>
  <c r="H22" i="4"/>
  <c r="J22" i="4" s="1"/>
  <c r="L22" i="4" s="1"/>
  <c r="N22" i="4" s="1"/>
  <c r="P22" i="4" s="1"/>
  <c r="R22" i="4" s="1"/>
  <c r="T22" i="4" s="1"/>
  <c r="V22" i="4" s="1"/>
  <c r="H13" i="4"/>
  <c r="J13" i="4" s="1"/>
  <c r="L13" i="4" s="1"/>
  <c r="N13" i="4" s="1"/>
  <c r="P13" i="4" s="1"/>
  <c r="R13" i="4" s="1"/>
  <c r="T13" i="4" s="1"/>
  <c r="V13" i="4" s="1"/>
  <c r="H11" i="4"/>
  <c r="J11" i="4" s="1"/>
  <c r="L11" i="4" s="1"/>
  <c r="N11" i="4" s="1"/>
  <c r="P11" i="4" s="1"/>
  <c r="R11" i="4" s="1"/>
  <c r="T11" i="4" s="1"/>
  <c r="V11" i="4" s="1"/>
  <c r="H33" i="4"/>
  <c r="J33" i="4" s="1"/>
  <c r="L33" i="4" s="1"/>
  <c r="N33" i="4" s="1"/>
  <c r="P33" i="4" s="1"/>
  <c r="R33" i="4" s="1"/>
  <c r="T33" i="4" s="1"/>
  <c r="V33" i="4" s="1"/>
  <c r="F11" i="4"/>
  <c r="H12" i="4" s="1"/>
  <c r="J12" i="4" s="1"/>
  <c r="L12" i="4" s="1"/>
  <c r="N12" i="4" s="1"/>
  <c r="P12" i="4" s="1"/>
  <c r="R12" i="4" s="1"/>
  <c r="T12" i="4" s="1"/>
  <c r="V12" i="4" s="1"/>
  <c r="F18" i="4"/>
  <c r="F30" i="4"/>
  <c r="F24" i="4"/>
  <c r="H17" i="4" s="1"/>
  <c r="J17" i="4" s="1"/>
  <c r="L17" i="4" s="1"/>
  <c r="N17" i="4" s="1"/>
  <c r="P17" i="4" s="1"/>
  <c r="R17" i="4" s="1"/>
  <c r="T17" i="4" s="1"/>
  <c r="V17" i="4" s="1"/>
  <c r="F17" i="4"/>
  <c r="H14" i="4" s="1"/>
  <c r="J14" i="4" s="1"/>
  <c r="L14" i="4" s="1"/>
  <c r="N14" i="4" s="1"/>
  <c r="P14" i="4" s="1"/>
  <c r="R14" i="4" s="1"/>
  <c r="T14" i="4" s="1"/>
  <c r="V14" i="4" s="1"/>
  <c r="F28" i="4"/>
  <c r="H23" i="4" s="1"/>
  <c r="J23" i="4" s="1"/>
  <c r="L23" i="4" s="1"/>
  <c r="N23" i="4" s="1"/>
  <c r="P23" i="4" s="1"/>
  <c r="R23" i="4" s="1"/>
  <c r="T23" i="4" s="1"/>
  <c r="V23" i="4" s="1"/>
  <c r="F15" i="4"/>
  <c r="F34" i="4"/>
  <c r="H26" i="4" s="1"/>
  <c r="J26" i="4" s="1"/>
  <c r="L26" i="4" s="1"/>
  <c r="N26" i="4" s="1"/>
  <c r="P26" i="4" s="1"/>
  <c r="R26" i="4" s="1"/>
  <c r="T26" i="4" s="1"/>
  <c r="V26" i="4" s="1"/>
  <c r="F10" i="4"/>
  <c r="H30" i="4" s="1"/>
  <c r="J30" i="4" s="1"/>
  <c r="L30" i="4" s="1"/>
  <c r="N30" i="4" s="1"/>
  <c r="P30" i="4" s="1"/>
  <c r="R30" i="4" s="1"/>
  <c r="T30" i="4" s="1"/>
  <c r="V30" i="4" s="1"/>
  <c r="H16" i="4"/>
  <c r="J16" i="4" s="1"/>
  <c r="L16" i="4" s="1"/>
  <c r="N16" i="4" s="1"/>
  <c r="P16" i="4" s="1"/>
  <c r="R16" i="4" s="1"/>
  <c r="T16" i="4" s="1"/>
  <c r="V16" i="4" s="1"/>
  <c r="H20" i="4"/>
  <c r="J20" i="4" s="1"/>
  <c r="L20" i="4" s="1"/>
  <c r="N20" i="4" s="1"/>
  <c r="P20" i="4" s="1"/>
  <c r="R20" i="4" s="1"/>
  <c r="T20" i="4" s="1"/>
  <c r="V20" i="4" s="1"/>
  <c r="H24" i="4"/>
  <c r="J24" i="4" s="1"/>
  <c r="L24" i="4" s="1"/>
  <c r="N24" i="4" s="1"/>
  <c r="P24" i="4" s="1"/>
  <c r="R24" i="4" s="1"/>
  <c r="T24" i="4" s="1"/>
  <c r="V24" i="4" s="1"/>
  <c r="H32" i="4"/>
  <c r="J32" i="4" s="1"/>
  <c r="L32" i="4" s="1"/>
  <c r="N32" i="4" s="1"/>
  <c r="P32" i="4" s="1"/>
  <c r="R32" i="4" s="1"/>
  <c r="T32" i="4" s="1"/>
  <c r="V32" i="4" s="1"/>
  <c r="H18" i="4" l="1"/>
  <c r="J18" i="4" s="1"/>
  <c r="L18" i="4" s="1"/>
  <c r="N18" i="4" s="1"/>
  <c r="P18" i="4" s="1"/>
  <c r="R18" i="4" s="1"/>
  <c r="T18" i="4" s="1"/>
  <c r="V18" i="4" s="1"/>
  <c r="H15" i="4"/>
  <c r="J15" i="4" s="1"/>
  <c r="L15" i="4" s="1"/>
  <c r="N15" i="4" s="1"/>
  <c r="P15" i="4" s="1"/>
  <c r="R15" i="4" s="1"/>
  <c r="T15" i="4" s="1"/>
  <c r="V15" i="4" s="1"/>
  <c r="H10" i="4"/>
  <c r="J10" i="4" s="1"/>
  <c r="L10" i="4" s="1"/>
  <c r="N10" i="4" s="1"/>
  <c r="P10" i="4" s="1"/>
  <c r="R10" i="4" s="1"/>
  <c r="T10" i="4" s="1"/>
  <c r="V10" i="4" s="1"/>
  <c r="H28" i="4"/>
  <c r="J28" i="4" s="1"/>
  <c r="L28" i="4" s="1"/>
  <c r="N28" i="4" s="1"/>
  <c r="P28" i="4" s="1"/>
  <c r="R28" i="4" s="1"/>
  <c r="T28" i="4" s="1"/>
  <c r="V28" i="4" s="1"/>
  <c r="H34" i="4"/>
  <c r="J34" i="4" s="1"/>
  <c r="L34" i="4" s="1"/>
  <c r="N34" i="4" s="1"/>
  <c r="P34" i="4" s="1"/>
  <c r="R34" i="4" s="1"/>
  <c r="T34" i="4" s="1"/>
  <c r="V34" i="4" s="1"/>
</calcChain>
</file>

<file path=xl/sharedStrings.xml><?xml version="1.0" encoding="utf-8"?>
<sst xmlns="http://schemas.openxmlformats.org/spreadsheetml/2006/main" count="223" uniqueCount="81">
  <si>
    <t>Мес-то</t>
  </si>
  <si>
    <t>Пилот</t>
  </si>
  <si>
    <t>Очки</t>
  </si>
  <si>
    <t>Рейтинг</t>
  </si>
  <si>
    <t>Трофименко Иван</t>
  </si>
  <si>
    <t>Дио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</si>
  <si>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</si>
  <si>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</si>
  <si>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</si>
  <si>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</si>
  <si>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</si>
  <si>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</si>
  <si>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</si>
  <si>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</si>
  <si>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</si>
  <si>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</si>
  <si>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</si>
  <si>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</si>
  <si>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</si>
  <si>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</si>
  <si>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</si>
  <si>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</si>
  <si>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</si>
  <si>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</si>
  <si>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</si>
  <si>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</si>
  <si>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</si>
  <si>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</si>
  <si>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Лига III-й сезон 31.08.2016 (5 реверс)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</si>
  <si>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</si>
  <si>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</si>
  <si>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</si>
  <si>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</si>
  <si>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</si>
  <si>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</si>
  <si>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</si>
  <si>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</si>
  <si>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</si>
  <si>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</si>
  <si>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</si>
  <si>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</si>
  <si>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</si>
  <si>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Наум/ Vintoniv Ivan</t>
  </si>
  <si>
    <t>Гобади Курош / Gobadi Kourosh</t>
  </si>
  <si>
    <t>Шутка Виталий / Shutka Vitaliy</t>
  </si>
  <si>
    <t>Хавило Дима / Khavilo Dmitry</t>
  </si>
  <si>
    <t>Онащук Максим / Onashuk Maxim</t>
  </si>
  <si>
    <t>Манило Денис / Manilo Denis</t>
  </si>
  <si>
    <t>Тыщенко Миша / Tishenko Mikhail</t>
  </si>
  <si>
    <t>Ткаченко Сергей / Tkachenko Sergey</t>
  </si>
  <si>
    <t>Несторенко Андрей / Nestorenko Andrii</t>
  </si>
  <si>
    <t>Резанко Оля / Rezanko Olga</t>
  </si>
  <si>
    <t>Лантушенко Игорь / Lantushenko Ihor</t>
  </si>
  <si>
    <t>Фалько Костя / Falko Konstantin</t>
  </si>
  <si>
    <t>Петушков Андрей / Petushkov Andrey</t>
  </si>
  <si>
    <t>Плакидюк Виталий / Plakidiuk Vitaliy</t>
  </si>
  <si>
    <t>Ищук Сергей / Ischuk Sergey</t>
  </si>
  <si>
    <t>Скобликов Влад / Skoblikov Vladyslav</t>
  </si>
  <si>
    <t>Кочмарев Юра / Kochmarev Yuriy</t>
  </si>
  <si>
    <t>Лабинский Николай / Labinskiy Nikolay</t>
  </si>
  <si>
    <t>Пикулин Паша / Pikulin Pavlo</t>
  </si>
  <si>
    <t>Ткаченко Антон / Tkachenko Anton</t>
  </si>
  <si>
    <t>Якубовский Александр / Yakubovskiy Alex</t>
  </si>
  <si>
    <t>Джемула Сергей / Dzhemula Sergii</t>
  </si>
  <si>
    <t>21-22</t>
  </si>
  <si>
    <t>23-24</t>
  </si>
  <si>
    <t xml:space="preserve"> Обгоны для 1 группы более 10 человек</t>
  </si>
  <si>
    <t>Дио / Lysenskiy Denis</t>
  </si>
  <si>
    <t>Трофименко Иван / Trofimenko Ivan</t>
  </si>
  <si>
    <t>Таблица рейтинга Лиги Чемпионов, 3-й сезон 2016</t>
  </si>
  <si>
    <t>Ищук Сергей/ Ischuk Sergey</t>
  </si>
  <si>
    <t>Лантушенко Игорь Lantushenko Ihor</t>
  </si>
  <si>
    <t>Гаврилюк Олег/ Gavriluk Oleg</t>
  </si>
  <si>
    <t>Ткаченко Антон/ Tkachenko Anton</t>
  </si>
  <si>
    <t xml:space="preserve"> </t>
  </si>
  <si>
    <t>Линнык Владимир/ Linnyk Vlad</t>
  </si>
  <si>
    <t>Фортуна Таня/ Fortuna Tanya</t>
  </si>
  <si>
    <t>Лига III-й сезон 07.09.2016 Конфиг 4</t>
  </si>
  <si>
    <t>Пархомчук Александр /Parhomchuk Alexander</t>
  </si>
  <si>
    <t>Хлопонин Андрей/ Khloponin Andrew</t>
  </si>
  <si>
    <t>Горбоконь Андрей / Horbokon Andrii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</si>
</sst>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family val="2"/>
      <charset val="204"/>
    </font>
    <font>
      <sz val="25"/>
      <name val="Arial Cyr"/>
      <charset val="204"/>
    </font>
    <font>
      <sz val="25"/>
      <name val="Arial Cyr"/>
      <family val="2"/>
      <charset val="204"/>
    </font>
    <font>
      <sz val="24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2" fillId="0" borderId="14" xfId="1" applyFont="1" applyBorder="1"/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4" fillId="0" borderId="14" xfId="1" applyFont="1" applyBorder="1"/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164" fontId="11" fillId="0" borderId="30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164" fontId="12" fillId="0" borderId="17" xfId="1" applyNumberFormat="1" applyFont="1" applyFill="1" applyBorder="1" applyAlignment="1">
      <alignment horizontal="left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3" fillId="0" borderId="18" xfId="1" applyFont="1" applyFill="1" applyBorder="1"/>
    <xf numFmtId="0" fontId="11" fillId="0" borderId="19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2" fillId="0" borderId="14" xfId="1" applyNumberFormat="1" applyFont="1" applyFill="1" applyBorder="1" applyAlignment="1">
      <alignment horizontal="left"/>
    </xf>
    <xf numFmtId="164" fontId="13" fillId="0" borderId="33" xfId="1" applyNumberFormat="1" applyFont="1" applyFill="1" applyBorder="1" applyAlignment="1">
      <alignment horizontal="center"/>
    </xf>
    <xf numFmtId="164" fontId="13" fillId="0" borderId="18" xfId="1" applyNumberFormat="1" applyFont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18" xfId="1" applyNumberFormat="1" applyFont="1" applyFill="1" applyBorder="1"/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164" fontId="13" fillId="0" borderId="2" xfId="1" applyNumberFormat="1" applyFont="1" applyFill="1" applyBorder="1"/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2" fillId="0" borderId="26" xfId="1" applyNumberFormat="1" applyFont="1" applyFill="1" applyBorder="1" applyAlignment="1">
      <alignment horizontal="left"/>
    </xf>
    <xf numFmtId="164" fontId="11" fillId="0" borderId="14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1" fillId="0" borderId="0" xfId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1" fillId="0" borderId="0" xfId="1" applyFill="1" applyBorder="1" applyAlignment="1"/>
    <xf numFmtId="0" fontId="1" fillId="0" borderId="41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13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3" fillId="0" borderId="3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57" xfId="1" applyFont="1" applyFill="1" applyBorder="1" applyAlignment="1">
      <alignment horizontal="center"/>
    </xf>
    <xf numFmtId="0" fontId="20" fillId="0" borderId="58" xfId="1" applyFont="1" applyFill="1" applyBorder="1" applyAlignment="1">
      <alignment horizontal="center"/>
    </xf>
    <xf numFmtId="0" fontId="20" fillId="0" borderId="54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1" fillId="0" borderId="53" xfId="1" applyBorder="1" applyAlignment="1">
      <alignment horizontal="center" vertical="center"/>
    </xf>
    <xf numFmtId="0" fontId="21" fillId="0" borderId="61" xfId="1" applyFont="1" applyBorder="1" applyAlignment="1">
      <alignment horizontal="center" shrinkToFit="1"/>
    </xf>
    <xf numFmtId="0" fontId="20" fillId="0" borderId="63" xfId="1" applyFont="1" applyFill="1" applyBorder="1" applyAlignment="1">
      <alignment horizontal="center"/>
    </xf>
    <xf numFmtId="0" fontId="21" fillId="0" borderId="61" xfId="1" applyFont="1" applyBorder="1" applyAlignment="1">
      <alignment horizontal="center" vertical="center"/>
    </xf>
    <xf numFmtId="0" fontId="1" fillId="0" borderId="45" xfId="1" applyBorder="1" applyAlignment="1">
      <alignment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23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24" fillId="0" borderId="64" xfId="1" applyFont="1" applyBorder="1" applyAlignment="1">
      <alignment horizontal="center" vertical="center" wrapText="1"/>
    </xf>
    <xf numFmtId="0" fontId="24" fillId="0" borderId="52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17" xfId="1" applyFont="1" applyFill="1" applyBorder="1"/>
    <xf numFmtId="0" fontId="17" fillId="0" borderId="17" xfId="0" applyFont="1" applyFill="1" applyBorder="1"/>
    <xf numFmtId="0" fontId="17" fillId="0" borderId="14" xfId="0" applyFont="1" applyBorder="1" applyAlignment="1"/>
    <xf numFmtId="0" fontId="17" fillId="0" borderId="17" xfId="0" applyFont="1" applyBorder="1" applyAlignment="1"/>
    <xf numFmtId="0" fontId="20" fillId="0" borderId="17" xfId="0" applyFont="1" applyBorder="1"/>
    <xf numFmtId="0" fontId="20" fillId="0" borderId="17" xfId="0" applyFont="1" applyBorder="1" applyAlignment="1"/>
    <xf numFmtId="0" fontId="20" fillId="0" borderId="17" xfId="0" applyFont="1" applyFill="1" applyBorder="1"/>
    <xf numFmtId="0" fontId="17" fillId="0" borderId="17" xfId="1" applyFont="1" applyFill="1" applyBorder="1"/>
    <xf numFmtId="0" fontId="20" fillId="0" borderId="26" xfId="0" applyFont="1" applyBorder="1" applyAlignment="1"/>
    <xf numFmtId="0" fontId="22" fillId="0" borderId="21" xfId="1" applyFont="1" applyFill="1" applyBorder="1" applyAlignment="1">
      <alignment horizontal="center"/>
    </xf>
    <xf numFmtId="0" fontId="22" fillId="0" borderId="19" xfId="1" applyFont="1" applyFill="1" applyBorder="1" applyAlignment="1">
      <alignment horizontal="center"/>
    </xf>
    <xf numFmtId="0" fontId="22" fillId="0" borderId="8" xfId="1" applyFont="1" applyFill="1" applyBorder="1" applyAlignment="1">
      <alignment horizontal="center"/>
    </xf>
    <xf numFmtId="0" fontId="22" fillId="0" borderId="63" xfId="1" applyFont="1" applyFill="1" applyBorder="1" applyAlignment="1">
      <alignment horizontal="center"/>
    </xf>
    <xf numFmtId="0" fontId="22" fillId="0" borderId="58" xfId="1" applyFont="1" applyFill="1" applyBorder="1" applyAlignment="1">
      <alignment horizontal="center"/>
    </xf>
    <xf numFmtId="0" fontId="22" fillId="0" borderId="54" xfId="1" applyFont="1" applyFill="1" applyBorder="1" applyAlignment="1">
      <alignment horizontal="center"/>
    </xf>
    <xf numFmtId="0" fontId="25" fillId="0" borderId="17" xfId="0" applyFont="1" applyFill="1" applyBorder="1"/>
    <xf numFmtId="0" fontId="25" fillId="0" borderId="17" xfId="1" applyFont="1" applyFill="1" applyBorder="1"/>
    <xf numFmtId="0" fontId="25" fillId="0" borderId="17" xfId="0" applyFont="1" applyBorder="1" applyAlignment="1"/>
    <xf numFmtId="0" fontId="25" fillId="0" borderId="29" xfId="0" applyFont="1" applyBorder="1" applyAlignment="1"/>
    <xf numFmtId="0" fontId="25" fillId="0" borderId="17" xfId="0" applyFont="1" applyBorder="1"/>
    <xf numFmtId="0" fontId="25" fillId="0" borderId="26" xfId="0" applyFont="1" applyBorder="1" applyAlignment="1"/>
    <xf numFmtId="0" fontId="25" fillId="0" borderId="14" xfId="0" applyFont="1" applyFill="1" applyBorder="1"/>
    <xf numFmtId="0" fontId="17" fillId="0" borderId="29" xfId="0" applyFont="1" applyBorder="1" applyAlignment="1"/>
    <xf numFmtId="0" fontId="25" fillId="0" borderId="24" xfId="0" applyFont="1" applyBorder="1" applyAlignment="1"/>
    <xf numFmtId="0" fontId="1" fillId="0" borderId="1" xfId="1" applyFill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65" xfId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41" xfId="1" applyBorder="1"/>
    <xf numFmtId="0" fontId="1" fillId="0" borderId="13" xfId="1" applyFill="1" applyBorder="1" applyAlignment="1">
      <alignment horizontal="center"/>
    </xf>
    <xf numFmtId="0" fontId="1" fillId="0" borderId="19" xfId="1" applyBorder="1"/>
    <xf numFmtId="0" fontId="1" fillId="0" borderId="40" xfId="1" applyBorder="1"/>
    <xf numFmtId="0" fontId="1" fillId="0" borderId="12" xfId="1" applyBorder="1"/>
    <xf numFmtId="0" fontId="1" fillId="0" borderId="16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66" xfId="1" applyBorder="1"/>
    <xf numFmtId="0" fontId="1" fillId="0" borderId="67" xfId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2" borderId="48" xfId="1" applyFill="1" applyBorder="1" applyAlignment="1">
      <alignment horizontal="center"/>
    </xf>
    <xf numFmtId="0" fontId="1" fillId="2" borderId="47" xfId="1" applyFill="1" applyBorder="1" applyAlignment="1">
      <alignment horizontal="center"/>
    </xf>
    <xf numFmtId="0" fontId="1" fillId="2" borderId="45" xfId="1" applyFill="1" applyBorder="1" applyAlignment="1">
      <alignment horizontal="center"/>
    </xf>
    <xf numFmtId="0" fontId="1" fillId="0" borderId="41" xfId="1" applyBorder="1" applyAlignment="1">
      <alignment horizontal="center"/>
    </xf>
    <xf numFmtId="49" fontId="1" fillId="0" borderId="41" xfId="1" applyNumberFormat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6" xfId="1" applyFont="1" applyBorder="1" applyAlignment="1">
      <alignment horizontal="center" vertical="center" textRotation="90" wrapText="1"/>
    </xf>
    <xf numFmtId="0" fontId="21" fillId="0" borderId="19" xfId="1" applyFont="1" applyBorder="1" applyAlignment="1">
      <alignment horizontal="center" vertical="center" textRotation="90"/>
    </xf>
    <xf numFmtId="0" fontId="21" fillId="0" borderId="12" xfId="1" applyFont="1" applyBorder="1" applyAlignment="1">
      <alignment horizontal="center" vertical="center" textRotation="90"/>
    </xf>
    <xf numFmtId="0" fontId="21" fillId="0" borderId="18" xfId="1" applyFont="1" applyBorder="1" applyAlignment="1">
      <alignment horizontal="center" vertical="center" textRotation="90"/>
    </xf>
    <xf numFmtId="0" fontId="21" fillId="0" borderId="11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 textRotation="90"/>
    </xf>
    <xf numFmtId="0" fontId="21" fillId="0" borderId="40" xfId="1" applyFont="1" applyBorder="1" applyAlignment="1">
      <alignment horizontal="center" vertical="center" textRotation="90"/>
    </xf>
    <xf numFmtId="0" fontId="20" fillId="0" borderId="14" xfId="0" applyFont="1" applyBorder="1" applyAlignment="1"/>
    <xf numFmtId="0" fontId="17" fillId="0" borderId="29" xfId="1" applyFont="1" applyFill="1" applyBorder="1"/>
    <xf numFmtId="0" fontId="27" fillId="0" borderId="17" xfId="0" applyFont="1" applyBorder="1" applyAlignment="1"/>
    <xf numFmtId="0" fontId="16" fillId="0" borderId="17" xfId="0" applyFont="1" applyFill="1" applyBorder="1"/>
    <xf numFmtId="0" fontId="26" fillId="0" borderId="14" xfId="1" applyFont="1" applyBorder="1"/>
    <xf numFmtId="0" fontId="16" fillId="0" borderId="26" xfId="0" applyFont="1" applyFill="1" applyBorder="1"/>
    <xf numFmtId="0" fontId="25" fillId="0" borderId="29" xfId="0" applyFont="1" applyFill="1" applyBorder="1"/>
    <xf numFmtId="0" fontId="26" fillId="0" borderId="14" xfId="0" applyFont="1" applyBorder="1" applyAlignment="1"/>
    <xf numFmtId="0" fontId="25" fillId="0" borderId="24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zoomScale="40" zoomScaleNormal="4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0" sqref="A40:XFD73"/>
    </sheetView>
  </sheetViews>
  <sheetFormatPr defaultRowHeight="12.75" x14ac:dyDescent="0.2"/>
  <cols>
    <col min="1" max="1" width="11.5703125" style="3" customWidth="1"/>
    <col min="2" max="2" width="99.85546875" style="4" bestFit="1" customWidth="1"/>
    <col min="3" max="3" width="20.140625" style="5" bestFit="1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hidden="1" customWidth="1"/>
    <col min="8" max="8" width="24.42578125" style="2" hidden="1" customWidth="1"/>
    <col min="9" max="9" width="20.140625" style="2" hidden="1" customWidth="1"/>
    <col min="10" max="10" width="24.42578125" style="2" hidden="1" customWidth="1"/>
    <col min="11" max="11" width="20.140625" style="2" hidden="1" customWidth="1"/>
    <col min="12" max="12" width="24.42578125" style="2" hidden="1" customWidth="1"/>
    <col min="13" max="13" width="20.140625" style="2" hidden="1" customWidth="1"/>
    <col min="14" max="14" width="24.42578125" style="2" hidden="1" customWidth="1"/>
    <col min="15" max="15" width="18.5703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6" width="9.140625" style="2"/>
    <col min="27" max="256" width="9.140625" style="3"/>
    <col min="257" max="257" width="11.5703125" style="3" customWidth="1"/>
    <col min="258" max="258" width="62.28515625" style="3" bestFit="1" customWidth="1"/>
    <col min="259" max="259" width="20.140625" style="3" bestFit="1" customWidth="1"/>
    <col min="260" max="260" width="24.42578125" style="3" bestFit="1" customWidth="1"/>
    <col min="261" max="261" width="20.140625" style="3" customWidth="1"/>
    <col min="262" max="262" width="24.42578125" style="3" customWidth="1"/>
    <col min="263" max="263" width="20.140625" style="3" customWidth="1"/>
    <col min="264" max="264" width="24.42578125" style="3" customWidth="1"/>
    <col min="265" max="265" width="20.140625" style="3" customWidth="1"/>
    <col min="266" max="266" width="24.42578125" style="3" customWidth="1"/>
    <col min="267" max="267" width="20.140625" style="3" customWidth="1"/>
    <col min="268" max="268" width="24.42578125" style="3" customWidth="1"/>
    <col min="269" max="269" width="20.140625" style="3" customWidth="1"/>
    <col min="270" max="270" width="24.42578125" style="3" customWidth="1"/>
    <col min="271" max="271" width="18.5703125" style="3" customWidth="1"/>
    <col min="272" max="272" width="24.42578125" style="3" customWidth="1"/>
    <col min="273" max="273" width="18.28515625" style="3" customWidth="1"/>
    <col min="274" max="274" width="18.85546875" style="3" customWidth="1"/>
    <col min="275" max="275" width="17.140625" style="3" customWidth="1"/>
    <col min="276" max="276" width="18.42578125" style="3" customWidth="1"/>
    <col min="277" max="277" width="15.85546875" style="3" customWidth="1"/>
    <col min="278" max="278" width="18.140625" style="3" customWidth="1"/>
    <col min="279" max="279" width="9.140625" style="3" customWidth="1"/>
    <col min="280" max="512" width="9.140625" style="3"/>
    <col min="513" max="513" width="11.5703125" style="3" customWidth="1"/>
    <col min="514" max="514" width="62.28515625" style="3" bestFit="1" customWidth="1"/>
    <col min="515" max="515" width="20.140625" style="3" bestFit="1" customWidth="1"/>
    <col min="516" max="516" width="24.42578125" style="3" bestFit="1" customWidth="1"/>
    <col min="517" max="517" width="20.140625" style="3" customWidth="1"/>
    <col min="518" max="518" width="24.42578125" style="3" customWidth="1"/>
    <col min="519" max="519" width="20.140625" style="3" customWidth="1"/>
    <col min="520" max="520" width="24.42578125" style="3" customWidth="1"/>
    <col min="521" max="521" width="20.140625" style="3" customWidth="1"/>
    <col min="522" max="522" width="24.42578125" style="3" customWidth="1"/>
    <col min="523" max="523" width="20.140625" style="3" customWidth="1"/>
    <col min="524" max="524" width="24.42578125" style="3" customWidth="1"/>
    <col min="525" max="525" width="20.140625" style="3" customWidth="1"/>
    <col min="526" max="526" width="24.42578125" style="3" customWidth="1"/>
    <col min="527" max="527" width="18.5703125" style="3" customWidth="1"/>
    <col min="528" max="528" width="24.42578125" style="3" customWidth="1"/>
    <col min="529" max="529" width="18.28515625" style="3" customWidth="1"/>
    <col min="530" max="530" width="18.85546875" style="3" customWidth="1"/>
    <col min="531" max="531" width="17.140625" style="3" customWidth="1"/>
    <col min="532" max="532" width="18.42578125" style="3" customWidth="1"/>
    <col min="533" max="533" width="15.85546875" style="3" customWidth="1"/>
    <col min="534" max="534" width="18.140625" style="3" customWidth="1"/>
    <col min="535" max="535" width="9.140625" style="3" customWidth="1"/>
    <col min="536" max="768" width="9.140625" style="3"/>
    <col min="769" max="769" width="11.5703125" style="3" customWidth="1"/>
    <col min="770" max="770" width="62.28515625" style="3" bestFit="1" customWidth="1"/>
    <col min="771" max="771" width="20.140625" style="3" bestFit="1" customWidth="1"/>
    <col min="772" max="772" width="24.42578125" style="3" bestFit="1" customWidth="1"/>
    <col min="773" max="773" width="20.140625" style="3" customWidth="1"/>
    <col min="774" max="774" width="24.42578125" style="3" customWidth="1"/>
    <col min="775" max="775" width="20.140625" style="3" customWidth="1"/>
    <col min="776" max="776" width="24.42578125" style="3" customWidth="1"/>
    <col min="777" max="777" width="20.140625" style="3" customWidth="1"/>
    <col min="778" max="778" width="24.42578125" style="3" customWidth="1"/>
    <col min="779" max="779" width="20.140625" style="3" customWidth="1"/>
    <col min="780" max="780" width="24.42578125" style="3" customWidth="1"/>
    <col min="781" max="781" width="20.140625" style="3" customWidth="1"/>
    <col min="782" max="782" width="24.42578125" style="3" customWidth="1"/>
    <col min="783" max="783" width="18.5703125" style="3" customWidth="1"/>
    <col min="784" max="784" width="24.42578125" style="3" customWidth="1"/>
    <col min="785" max="785" width="18.28515625" style="3" customWidth="1"/>
    <col min="786" max="786" width="18.85546875" style="3" customWidth="1"/>
    <col min="787" max="787" width="17.140625" style="3" customWidth="1"/>
    <col min="788" max="788" width="18.42578125" style="3" customWidth="1"/>
    <col min="789" max="789" width="15.85546875" style="3" customWidth="1"/>
    <col min="790" max="790" width="18.140625" style="3" customWidth="1"/>
    <col min="791" max="791" width="9.140625" style="3" customWidth="1"/>
    <col min="792" max="1024" width="9.140625" style="3"/>
    <col min="1025" max="1025" width="11.5703125" style="3" customWidth="1"/>
    <col min="1026" max="1026" width="62.28515625" style="3" bestFit="1" customWidth="1"/>
    <col min="1027" max="1027" width="20.140625" style="3" bestFit="1" customWidth="1"/>
    <col min="1028" max="1028" width="24.42578125" style="3" bestFit="1" customWidth="1"/>
    <col min="1029" max="1029" width="20.140625" style="3" customWidth="1"/>
    <col min="1030" max="1030" width="24.42578125" style="3" customWidth="1"/>
    <col min="1031" max="1031" width="20.140625" style="3" customWidth="1"/>
    <col min="1032" max="1032" width="24.42578125" style="3" customWidth="1"/>
    <col min="1033" max="1033" width="20.140625" style="3" customWidth="1"/>
    <col min="1034" max="1034" width="24.42578125" style="3" customWidth="1"/>
    <col min="1035" max="1035" width="20.140625" style="3" customWidth="1"/>
    <col min="1036" max="1036" width="24.42578125" style="3" customWidth="1"/>
    <col min="1037" max="1037" width="20.140625" style="3" customWidth="1"/>
    <col min="1038" max="1038" width="24.42578125" style="3" customWidth="1"/>
    <col min="1039" max="1039" width="18.5703125" style="3" customWidth="1"/>
    <col min="1040" max="1040" width="24.42578125" style="3" customWidth="1"/>
    <col min="1041" max="1041" width="18.28515625" style="3" customWidth="1"/>
    <col min="1042" max="1042" width="18.85546875" style="3" customWidth="1"/>
    <col min="1043" max="1043" width="17.140625" style="3" customWidth="1"/>
    <col min="1044" max="1044" width="18.42578125" style="3" customWidth="1"/>
    <col min="1045" max="1045" width="15.85546875" style="3" customWidth="1"/>
    <col min="1046" max="1046" width="18.140625" style="3" customWidth="1"/>
    <col min="1047" max="1047" width="9.140625" style="3" customWidth="1"/>
    <col min="1048" max="1280" width="9.140625" style="3"/>
    <col min="1281" max="1281" width="11.5703125" style="3" customWidth="1"/>
    <col min="1282" max="1282" width="62.28515625" style="3" bestFit="1" customWidth="1"/>
    <col min="1283" max="1283" width="20.140625" style="3" bestFit="1" customWidth="1"/>
    <col min="1284" max="1284" width="24.42578125" style="3" bestFit="1" customWidth="1"/>
    <col min="1285" max="1285" width="20.140625" style="3" customWidth="1"/>
    <col min="1286" max="1286" width="24.42578125" style="3" customWidth="1"/>
    <col min="1287" max="1287" width="20.140625" style="3" customWidth="1"/>
    <col min="1288" max="1288" width="24.42578125" style="3" customWidth="1"/>
    <col min="1289" max="1289" width="20.140625" style="3" customWidth="1"/>
    <col min="1290" max="1290" width="24.42578125" style="3" customWidth="1"/>
    <col min="1291" max="1291" width="20.140625" style="3" customWidth="1"/>
    <col min="1292" max="1292" width="24.42578125" style="3" customWidth="1"/>
    <col min="1293" max="1293" width="20.140625" style="3" customWidth="1"/>
    <col min="1294" max="1294" width="24.42578125" style="3" customWidth="1"/>
    <col min="1295" max="1295" width="18.5703125" style="3" customWidth="1"/>
    <col min="1296" max="1296" width="24.42578125" style="3" customWidth="1"/>
    <col min="1297" max="1297" width="18.28515625" style="3" customWidth="1"/>
    <col min="1298" max="1298" width="18.85546875" style="3" customWidth="1"/>
    <col min="1299" max="1299" width="17.140625" style="3" customWidth="1"/>
    <col min="1300" max="1300" width="18.42578125" style="3" customWidth="1"/>
    <col min="1301" max="1301" width="15.85546875" style="3" customWidth="1"/>
    <col min="1302" max="1302" width="18.140625" style="3" customWidth="1"/>
    <col min="1303" max="1303" width="9.140625" style="3" customWidth="1"/>
    <col min="1304" max="1536" width="9.140625" style="3"/>
    <col min="1537" max="1537" width="11.5703125" style="3" customWidth="1"/>
    <col min="1538" max="1538" width="62.28515625" style="3" bestFit="1" customWidth="1"/>
    <col min="1539" max="1539" width="20.140625" style="3" bestFit="1" customWidth="1"/>
    <col min="1540" max="1540" width="24.42578125" style="3" bestFit="1" customWidth="1"/>
    <col min="1541" max="1541" width="20.140625" style="3" customWidth="1"/>
    <col min="1542" max="1542" width="24.42578125" style="3" customWidth="1"/>
    <col min="1543" max="1543" width="20.140625" style="3" customWidth="1"/>
    <col min="1544" max="1544" width="24.42578125" style="3" customWidth="1"/>
    <col min="1545" max="1545" width="20.140625" style="3" customWidth="1"/>
    <col min="1546" max="1546" width="24.42578125" style="3" customWidth="1"/>
    <col min="1547" max="1547" width="20.140625" style="3" customWidth="1"/>
    <col min="1548" max="1548" width="24.42578125" style="3" customWidth="1"/>
    <col min="1549" max="1549" width="20.140625" style="3" customWidth="1"/>
    <col min="1550" max="1550" width="24.42578125" style="3" customWidth="1"/>
    <col min="1551" max="1551" width="18.5703125" style="3" customWidth="1"/>
    <col min="1552" max="1552" width="24.42578125" style="3" customWidth="1"/>
    <col min="1553" max="1553" width="18.28515625" style="3" customWidth="1"/>
    <col min="1554" max="1554" width="18.85546875" style="3" customWidth="1"/>
    <col min="1555" max="1555" width="17.140625" style="3" customWidth="1"/>
    <col min="1556" max="1556" width="18.42578125" style="3" customWidth="1"/>
    <col min="1557" max="1557" width="15.85546875" style="3" customWidth="1"/>
    <col min="1558" max="1558" width="18.140625" style="3" customWidth="1"/>
    <col min="1559" max="1559" width="9.140625" style="3" customWidth="1"/>
    <col min="1560" max="1792" width="9.140625" style="3"/>
    <col min="1793" max="1793" width="11.5703125" style="3" customWidth="1"/>
    <col min="1794" max="1794" width="62.28515625" style="3" bestFit="1" customWidth="1"/>
    <col min="1795" max="1795" width="20.140625" style="3" bestFit="1" customWidth="1"/>
    <col min="1796" max="1796" width="24.42578125" style="3" bestFit="1" customWidth="1"/>
    <col min="1797" max="1797" width="20.140625" style="3" customWidth="1"/>
    <col min="1798" max="1798" width="24.42578125" style="3" customWidth="1"/>
    <col min="1799" max="1799" width="20.140625" style="3" customWidth="1"/>
    <col min="1800" max="1800" width="24.42578125" style="3" customWidth="1"/>
    <col min="1801" max="1801" width="20.140625" style="3" customWidth="1"/>
    <col min="1802" max="1802" width="24.42578125" style="3" customWidth="1"/>
    <col min="1803" max="1803" width="20.140625" style="3" customWidth="1"/>
    <col min="1804" max="1804" width="24.42578125" style="3" customWidth="1"/>
    <col min="1805" max="1805" width="20.140625" style="3" customWidth="1"/>
    <col min="1806" max="1806" width="24.42578125" style="3" customWidth="1"/>
    <col min="1807" max="1807" width="18.5703125" style="3" customWidth="1"/>
    <col min="1808" max="1808" width="24.42578125" style="3" customWidth="1"/>
    <col min="1809" max="1809" width="18.28515625" style="3" customWidth="1"/>
    <col min="1810" max="1810" width="18.85546875" style="3" customWidth="1"/>
    <col min="1811" max="1811" width="17.140625" style="3" customWidth="1"/>
    <col min="1812" max="1812" width="18.42578125" style="3" customWidth="1"/>
    <col min="1813" max="1813" width="15.85546875" style="3" customWidth="1"/>
    <col min="1814" max="1814" width="18.140625" style="3" customWidth="1"/>
    <col min="1815" max="1815" width="9.140625" style="3" customWidth="1"/>
    <col min="1816" max="2048" width="9.140625" style="3"/>
    <col min="2049" max="2049" width="11.5703125" style="3" customWidth="1"/>
    <col min="2050" max="2050" width="62.28515625" style="3" bestFit="1" customWidth="1"/>
    <col min="2051" max="2051" width="20.140625" style="3" bestFit="1" customWidth="1"/>
    <col min="2052" max="2052" width="24.42578125" style="3" bestFit="1" customWidth="1"/>
    <col min="2053" max="2053" width="20.140625" style="3" customWidth="1"/>
    <col min="2054" max="2054" width="24.42578125" style="3" customWidth="1"/>
    <col min="2055" max="2055" width="20.140625" style="3" customWidth="1"/>
    <col min="2056" max="2056" width="24.42578125" style="3" customWidth="1"/>
    <col min="2057" max="2057" width="20.140625" style="3" customWidth="1"/>
    <col min="2058" max="2058" width="24.42578125" style="3" customWidth="1"/>
    <col min="2059" max="2059" width="20.140625" style="3" customWidth="1"/>
    <col min="2060" max="2060" width="24.42578125" style="3" customWidth="1"/>
    <col min="2061" max="2061" width="20.140625" style="3" customWidth="1"/>
    <col min="2062" max="2062" width="24.42578125" style="3" customWidth="1"/>
    <col min="2063" max="2063" width="18.5703125" style="3" customWidth="1"/>
    <col min="2064" max="2064" width="24.42578125" style="3" customWidth="1"/>
    <col min="2065" max="2065" width="18.28515625" style="3" customWidth="1"/>
    <col min="2066" max="2066" width="18.85546875" style="3" customWidth="1"/>
    <col min="2067" max="2067" width="17.140625" style="3" customWidth="1"/>
    <col min="2068" max="2068" width="18.42578125" style="3" customWidth="1"/>
    <col min="2069" max="2069" width="15.85546875" style="3" customWidth="1"/>
    <col min="2070" max="2070" width="18.140625" style="3" customWidth="1"/>
    <col min="2071" max="2071" width="9.140625" style="3" customWidth="1"/>
    <col min="2072" max="2304" width="9.140625" style="3"/>
    <col min="2305" max="2305" width="11.5703125" style="3" customWidth="1"/>
    <col min="2306" max="2306" width="62.28515625" style="3" bestFit="1" customWidth="1"/>
    <col min="2307" max="2307" width="20.140625" style="3" bestFit="1" customWidth="1"/>
    <col min="2308" max="2308" width="24.42578125" style="3" bestFit="1" customWidth="1"/>
    <col min="2309" max="2309" width="20.140625" style="3" customWidth="1"/>
    <col min="2310" max="2310" width="24.42578125" style="3" customWidth="1"/>
    <col min="2311" max="2311" width="20.140625" style="3" customWidth="1"/>
    <col min="2312" max="2312" width="24.42578125" style="3" customWidth="1"/>
    <col min="2313" max="2313" width="20.140625" style="3" customWidth="1"/>
    <col min="2314" max="2314" width="24.42578125" style="3" customWidth="1"/>
    <col min="2315" max="2315" width="20.140625" style="3" customWidth="1"/>
    <col min="2316" max="2316" width="24.42578125" style="3" customWidth="1"/>
    <col min="2317" max="2317" width="20.140625" style="3" customWidth="1"/>
    <col min="2318" max="2318" width="24.42578125" style="3" customWidth="1"/>
    <col min="2319" max="2319" width="18.5703125" style="3" customWidth="1"/>
    <col min="2320" max="2320" width="24.42578125" style="3" customWidth="1"/>
    <col min="2321" max="2321" width="18.28515625" style="3" customWidth="1"/>
    <col min="2322" max="2322" width="18.85546875" style="3" customWidth="1"/>
    <col min="2323" max="2323" width="17.140625" style="3" customWidth="1"/>
    <col min="2324" max="2324" width="18.42578125" style="3" customWidth="1"/>
    <col min="2325" max="2325" width="15.85546875" style="3" customWidth="1"/>
    <col min="2326" max="2326" width="18.140625" style="3" customWidth="1"/>
    <col min="2327" max="2327" width="9.140625" style="3" customWidth="1"/>
    <col min="2328" max="2560" width="9.140625" style="3"/>
    <col min="2561" max="2561" width="11.5703125" style="3" customWidth="1"/>
    <col min="2562" max="2562" width="62.28515625" style="3" bestFit="1" customWidth="1"/>
    <col min="2563" max="2563" width="20.140625" style="3" bestFit="1" customWidth="1"/>
    <col min="2564" max="2564" width="24.42578125" style="3" bestFit="1" customWidth="1"/>
    <col min="2565" max="2565" width="20.140625" style="3" customWidth="1"/>
    <col min="2566" max="2566" width="24.42578125" style="3" customWidth="1"/>
    <col min="2567" max="2567" width="20.140625" style="3" customWidth="1"/>
    <col min="2568" max="2568" width="24.42578125" style="3" customWidth="1"/>
    <col min="2569" max="2569" width="20.140625" style="3" customWidth="1"/>
    <col min="2570" max="2570" width="24.42578125" style="3" customWidth="1"/>
    <col min="2571" max="2571" width="20.140625" style="3" customWidth="1"/>
    <col min="2572" max="2572" width="24.42578125" style="3" customWidth="1"/>
    <col min="2573" max="2573" width="20.140625" style="3" customWidth="1"/>
    <col min="2574" max="2574" width="24.42578125" style="3" customWidth="1"/>
    <col min="2575" max="2575" width="18.5703125" style="3" customWidth="1"/>
    <col min="2576" max="2576" width="24.42578125" style="3" customWidth="1"/>
    <col min="2577" max="2577" width="18.28515625" style="3" customWidth="1"/>
    <col min="2578" max="2578" width="18.85546875" style="3" customWidth="1"/>
    <col min="2579" max="2579" width="17.140625" style="3" customWidth="1"/>
    <col min="2580" max="2580" width="18.42578125" style="3" customWidth="1"/>
    <col min="2581" max="2581" width="15.85546875" style="3" customWidth="1"/>
    <col min="2582" max="2582" width="18.140625" style="3" customWidth="1"/>
    <col min="2583" max="2583" width="9.140625" style="3" customWidth="1"/>
    <col min="2584" max="2816" width="9.140625" style="3"/>
    <col min="2817" max="2817" width="11.5703125" style="3" customWidth="1"/>
    <col min="2818" max="2818" width="62.28515625" style="3" bestFit="1" customWidth="1"/>
    <col min="2819" max="2819" width="20.140625" style="3" bestFit="1" customWidth="1"/>
    <col min="2820" max="2820" width="24.42578125" style="3" bestFit="1" customWidth="1"/>
    <col min="2821" max="2821" width="20.140625" style="3" customWidth="1"/>
    <col min="2822" max="2822" width="24.42578125" style="3" customWidth="1"/>
    <col min="2823" max="2823" width="20.140625" style="3" customWidth="1"/>
    <col min="2824" max="2824" width="24.42578125" style="3" customWidth="1"/>
    <col min="2825" max="2825" width="20.140625" style="3" customWidth="1"/>
    <col min="2826" max="2826" width="24.42578125" style="3" customWidth="1"/>
    <col min="2827" max="2827" width="20.140625" style="3" customWidth="1"/>
    <col min="2828" max="2828" width="24.42578125" style="3" customWidth="1"/>
    <col min="2829" max="2829" width="20.140625" style="3" customWidth="1"/>
    <col min="2830" max="2830" width="24.42578125" style="3" customWidth="1"/>
    <col min="2831" max="2831" width="18.5703125" style="3" customWidth="1"/>
    <col min="2832" max="2832" width="24.42578125" style="3" customWidth="1"/>
    <col min="2833" max="2833" width="18.28515625" style="3" customWidth="1"/>
    <col min="2834" max="2834" width="18.85546875" style="3" customWidth="1"/>
    <col min="2835" max="2835" width="17.140625" style="3" customWidth="1"/>
    <col min="2836" max="2836" width="18.42578125" style="3" customWidth="1"/>
    <col min="2837" max="2837" width="15.85546875" style="3" customWidth="1"/>
    <col min="2838" max="2838" width="18.140625" style="3" customWidth="1"/>
    <col min="2839" max="2839" width="9.140625" style="3" customWidth="1"/>
    <col min="2840" max="3072" width="9.140625" style="3"/>
    <col min="3073" max="3073" width="11.5703125" style="3" customWidth="1"/>
    <col min="3074" max="3074" width="62.28515625" style="3" bestFit="1" customWidth="1"/>
    <col min="3075" max="3075" width="20.140625" style="3" bestFit="1" customWidth="1"/>
    <col min="3076" max="3076" width="24.42578125" style="3" bestFit="1" customWidth="1"/>
    <col min="3077" max="3077" width="20.140625" style="3" customWidth="1"/>
    <col min="3078" max="3078" width="24.42578125" style="3" customWidth="1"/>
    <col min="3079" max="3079" width="20.140625" style="3" customWidth="1"/>
    <col min="3080" max="3080" width="24.42578125" style="3" customWidth="1"/>
    <col min="3081" max="3081" width="20.140625" style="3" customWidth="1"/>
    <col min="3082" max="3082" width="24.42578125" style="3" customWidth="1"/>
    <col min="3083" max="3083" width="20.140625" style="3" customWidth="1"/>
    <col min="3084" max="3084" width="24.42578125" style="3" customWidth="1"/>
    <col min="3085" max="3085" width="20.140625" style="3" customWidth="1"/>
    <col min="3086" max="3086" width="24.42578125" style="3" customWidth="1"/>
    <col min="3087" max="3087" width="18.5703125" style="3" customWidth="1"/>
    <col min="3088" max="3088" width="24.42578125" style="3" customWidth="1"/>
    <col min="3089" max="3089" width="18.28515625" style="3" customWidth="1"/>
    <col min="3090" max="3090" width="18.85546875" style="3" customWidth="1"/>
    <col min="3091" max="3091" width="17.140625" style="3" customWidth="1"/>
    <col min="3092" max="3092" width="18.42578125" style="3" customWidth="1"/>
    <col min="3093" max="3093" width="15.85546875" style="3" customWidth="1"/>
    <col min="3094" max="3094" width="18.140625" style="3" customWidth="1"/>
    <col min="3095" max="3095" width="9.140625" style="3" customWidth="1"/>
    <col min="3096" max="3328" width="9.140625" style="3"/>
    <col min="3329" max="3329" width="11.5703125" style="3" customWidth="1"/>
    <col min="3330" max="3330" width="62.28515625" style="3" bestFit="1" customWidth="1"/>
    <col min="3331" max="3331" width="20.140625" style="3" bestFit="1" customWidth="1"/>
    <col min="3332" max="3332" width="24.42578125" style="3" bestFit="1" customWidth="1"/>
    <col min="3333" max="3333" width="20.140625" style="3" customWidth="1"/>
    <col min="3334" max="3334" width="24.42578125" style="3" customWidth="1"/>
    <col min="3335" max="3335" width="20.140625" style="3" customWidth="1"/>
    <col min="3336" max="3336" width="24.42578125" style="3" customWidth="1"/>
    <col min="3337" max="3337" width="20.140625" style="3" customWidth="1"/>
    <col min="3338" max="3338" width="24.42578125" style="3" customWidth="1"/>
    <col min="3339" max="3339" width="20.140625" style="3" customWidth="1"/>
    <col min="3340" max="3340" width="24.42578125" style="3" customWidth="1"/>
    <col min="3341" max="3341" width="20.140625" style="3" customWidth="1"/>
    <col min="3342" max="3342" width="24.42578125" style="3" customWidth="1"/>
    <col min="3343" max="3343" width="18.5703125" style="3" customWidth="1"/>
    <col min="3344" max="3344" width="24.42578125" style="3" customWidth="1"/>
    <col min="3345" max="3345" width="18.28515625" style="3" customWidth="1"/>
    <col min="3346" max="3346" width="18.85546875" style="3" customWidth="1"/>
    <col min="3347" max="3347" width="17.140625" style="3" customWidth="1"/>
    <col min="3348" max="3348" width="18.42578125" style="3" customWidth="1"/>
    <col min="3349" max="3349" width="15.85546875" style="3" customWidth="1"/>
    <col min="3350" max="3350" width="18.140625" style="3" customWidth="1"/>
    <col min="3351" max="3351" width="9.140625" style="3" customWidth="1"/>
    <col min="3352" max="3584" width="9.140625" style="3"/>
    <col min="3585" max="3585" width="11.5703125" style="3" customWidth="1"/>
    <col min="3586" max="3586" width="62.28515625" style="3" bestFit="1" customWidth="1"/>
    <col min="3587" max="3587" width="20.140625" style="3" bestFit="1" customWidth="1"/>
    <col min="3588" max="3588" width="24.42578125" style="3" bestFit="1" customWidth="1"/>
    <col min="3589" max="3589" width="20.140625" style="3" customWidth="1"/>
    <col min="3590" max="3590" width="24.42578125" style="3" customWidth="1"/>
    <col min="3591" max="3591" width="20.140625" style="3" customWidth="1"/>
    <col min="3592" max="3592" width="24.42578125" style="3" customWidth="1"/>
    <col min="3593" max="3593" width="20.140625" style="3" customWidth="1"/>
    <col min="3594" max="3594" width="24.42578125" style="3" customWidth="1"/>
    <col min="3595" max="3595" width="20.140625" style="3" customWidth="1"/>
    <col min="3596" max="3596" width="24.42578125" style="3" customWidth="1"/>
    <col min="3597" max="3597" width="20.140625" style="3" customWidth="1"/>
    <col min="3598" max="3598" width="24.42578125" style="3" customWidth="1"/>
    <col min="3599" max="3599" width="18.5703125" style="3" customWidth="1"/>
    <col min="3600" max="3600" width="24.42578125" style="3" customWidth="1"/>
    <col min="3601" max="3601" width="18.28515625" style="3" customWidth="1"/>
    <col min="3602" max="3602" width="18.85546875" style="3" customWidth="1"/>
    <col min="3603" max="3603" width="17.140625" style="3" customWidth="1"/>
    <col min="3604" max="3604" width="18.42578125" style="3" customWidth="1"/>
    <col min="3605" max="3605" width="15.85546875" style="3" customWidth="1"/>
    <col min="3606" max="3606" width="18.140625" style="3" customWidth="1"/>
    <col min="3607" max="3607" width="9.140625" style="3" customWidth="1"/>
    <col min="3608" max="3840" width="9.140625" style="3"/>
    <col min="3841" max="3841" width="11.5703125" style="3" customWidth="1"/>
    <col min="3842" max="3842" width="62.28515625" style="3" bestFit="1" customWidth="1"/>
    <col min="3843" max="3843" width="20.140625" style="3" bestFit="1" customWidth="1"/>
    <col min="3844" max="3844" width="24.42578125" style="3" bestFit="1" customWidth="1"/>
    <col min="3845" max="3845" width="20.140625" style="3" customWidth="1"/>
    <col min="3846" max="3846" width="24.42578125" style="3" customWidth="1"/>
    <col min="3847" max="3847" width="20.140625" style="3" customWidth="1"/>
    <col min="3848" max="3848" width="24.42578125" style="3" customWidth="1"/>
    <col min="3849" max="3849" width="20.140625" style="3" customWidth="1"/>
    <col min="3850" max="3850" width="24.42578125" style="3" customWidth="1"/>
    <col min="3851" max="3851" width="20.140625" style="3" customWidth="1"/>
    <col min="3852" max="3852" width="24.42578125" style="3" customWidth="1"/>
    <col min="3853" max="3853" width="20.140625" style="3" customWidth="1"/>
    <col min="3854" max="3854" width="24.42578125" style="3" customWidth="1"/>
    <col min="3855" max="3855" width="18.5703125" style="3" customWidth="1"/>
    <col min="3856" max="3856" width="24.42578125" style="3" customWidth="1"/>
    <col min="3857" max="3857" width="18.28515625" style="3" customWidth="1"/>
    <col min="3858" max="3858" width="18.85546875" style="3" customWidth="1"/>
    <col min="3859" max="3859" width="17.140625" style="3" customWidth="1"/>
    <col min="3860" max="3860" width="18.42578125" style="3" customWidth="1"/>
    <col min="3861" max="3861" width="15.85546875" style="3" customWidth="1"/>
    <col min="3862" max="3862" width="18.140625" style="3" customWidth="1"/>
    <col min="3863" max="3863" width="9.140625" style="3" customWidth="1"/>
    <col min="3864" max="4096" width="9.140625" style="3"/>
    <col min="4097" max="4097" width="11.5703125" style="3" customWidth="1"/>
    <col min="4098" max="4098" width="62.28515625" style="3" bestFit="1" customWidth="1"/>
    <col min="4099" max="4099" width="20.140625" style="3" bestFit="1" customWidth="1"/>
    <col min="4100" max="4100" width="24.42578125" style="3" bestFit="1" customWidth="1"/>
    <col min="4101" max="4101" width="20.140625" style="3" customWidth="1"/>
    <col min="4102" max="4102" width="24.42578125" style="3" customWidth="1"/>
    <col min="4103" max="4103" width="20.140625" style="3" customWidth="1"/>
    <col min="4104" max="4104" width="24.42578125" style="3" customWidth="1"/>
    <col min="4105" max="4105" width="20.140625" style="3" customWidth="1"/>
    <col min="4106" max="4106" width="24.42578125" style="3" customWidth="1"/>
    <col min="4107" max="4107" width="20.140625" style="3" customWidth="1"/>
    <col min="4108" max="4108" width="24.42578125" style="3" customWidth="1"/>
    <col min="4109" max="4109" width="20.140625" style="3" customWidth="1"/>
    <col min="4110" max="4110" width="24.42578125" style="3" customWidth="1"/>
    <col min="4111" max="4111" width="18.5703125" style="3" customWidth="1"/>
    <col min="4112" max="4112" width="24.42578125" style="3" customWidth="1"/>
    <col min="4113" max="4113" width="18.28515625" style="3" customWidth="1"/>
    <col min="4114" max="4114" width="18.85546875" style="3" customWidth="1"/>
    <col min="4115" max="4115" width="17.140625" style="3" customWidth="1"/>
    <col min="4116" max="4116" width="18.42578125" style="3" customWidth="1"/>
    <col min="4117" max="4117" width="15.85546875" style="3" customWidth="1"/>
    <col min="4118" max="4118" width="18.140625" style="3" customWidth="1"/>
    <col min="4119" max="4119" width="9.140625" style="3" customWidth="1"/>
    <col min="4120" max="4352" width="9.140625" style="3"/>
    <col min="4353" max="4353" width="11.5703125" style="3" customWidth="1"/>
    <col min="4354" max="4354" width="62.28515625" style="3" bestFit="1" customWidth="1"/>
    <col min="4355" max="4355" width="20.140625" style="3" bestFit="1" customWidth="1"/>
    <col min="4356" max="4356" width="24.42578125" style="3" bestFit="1" customWidth="1"/>
    <col min="4357" max="4357" width="20.140625" style="3" customWidth="1"/>
    <col min="4358" max="4358" width="24.42578125" style="3" customWidth="1"/>
    <col min="4359" max="4359" width="20.140625" style="3" customWidth="1"/>
    <col min="4360" max="4360" width="24.42578125" style="3" customWidth="1"/>
    <col min="4361" max="4361" width="20.140625" style="3" customWidth="1"/>
    <col min="4362" max="4362" width="24.42578125" style="3" customWidth="1"/>
    <col min="4363" max="4363" width="20.140625" style="3" customWidth="1"/>
    <col min="4364" max="4364" width="24.42578125" style="3" customWidth="1"/>
    <col min="4365" max="4365" width="20.140625" style="3" customWidth="1"/>
    <col min="4366" max="4366" width="24.42578125" style="3" customWidth="1"/>
    <col min="4367" max="4367" width="18.5703125" style="3" customWidth="1"/>
    <col min="4368" max="4368" width="24.42578125" style="3" customWidth="1"/>
    <col min="4369" max="4369" width="18.28515625" style="3" customWidth="1"/>
    <col min="4370" max="4370" width="18.85546875" style="3" customWidth="1"/>
    <col min="4371" max="4371" width="17.140625" style="3" customWidth="1"/>
    <col min="4372" max="4372" width="18.42578125" style="3" customWidth="1"/>
    <col min="4373" max="4373" width="15.85546875" style="3" customWidth="1"/>
    <col min="4374" max="4374" width="18.140625" style="3" customWidth="1"/>
    <col min="4375" max="4375" width="9.140625" style="3" customWidth="1"/>
    <col min="4376" max="4608" width="9.140625" style="3"/>
    <col min="4609" max="4609" width="11.5703125" style="3" customWidth="1"/>
    <col min="4610" max="4610" width="62.28515625" style="3" bestFit="1" customWidth="1"/>
    <col min="4611" max="4611" width="20.140625" style="3" bestFit="1" customWidth="1"/>
    <col min="4612" max="4612" width="24.42578125" style="3" bestFit="1" customWidth="1"/>
    <col min="4613" max="4613" width="20.140625" style="3" customWidth="1"/>
    <col min="4614" max="4614" width="24.42578125" style="3" customWidth="1"/>
    <col min="4615" max="4615" width="20.140625" style="3" customWidth="1"/>
    <col min="4616" max="4616" width="24.42578125" style="3" customWidth="1"/>
    <col min="4617" max="4617" width="20.140625" style="3" customWidth="1"/>
    <col min="4618" max="4618" width="24.42578125" style="3" customWidth="1"/>
    <col min="4619" max="4619" width="20.140625" style="3" customWidth="1"/>
    <col min="4620" max="4620" width="24.42578125" style="3" customWidth="1"/>
    <col min="4621" max="4621" width="20.140625" style="3" customWidth="1"/>
    <col min="4622" max="4622" width="24.42578125" style="3" customWidth="1"/>
    <col min="4623" max="4623" width="18.5703125" style="3" customWidth="1"/>
    <col min="4624" max="4624" width="24.42578125" style="3" customWidth="1"/>
    <col min="4625" max="4625" width="18.28515625" style="3" customWidth="1"/>
    <col min="4626" max="4626" width="18.85546875" style="3" customWidth="1"/>
    <col min="4627" max="4627" width="17.140625" style="3" customWidth="1"/>
    <col min="4628" max="4628" width="18.42578125" style="3" customWidth="1"/>
    <col min="4629" max="4629" width="15.85546875" style="3" customWidth="1"/>
    <col min="4630" max="4630" width="18.140625" style="3" customWidth="1"/>
    <col min="4631" max="4631" width="9.140625" style="3" customWidth="1"/>
    <col min="4632" max="4864" width="9.140625" style="3"/>
    <col min="4865" max="4865" width="11.5703125" style="3" customWidth="1"/>
    <col min="4866" max="4866" width="62.28515625" style="3" bestFit="1" customWidth="1"/>
    <col min="4867" max="4867" width="20.140625" style="3" bestFit="1" customWidth="1"/>
    <col min="4868" max="4868" width="24.42578125" style="3" bestFit="1" customWidth="1"/>
    <col min="4869" max="4869" width="20.140625" style="3" customWidth="1"/>
    <col min="4870" max="4870" width="24.42578125" style="3" customWidth="1"/>
    <col min="4871" max="4871" width="20.140625" style="3" customWidth="1"/>
    <col min="4872" max="4872" width="24.42578125" style="3" customWidth="1"/>
    <col min="4873" max="4873" width="20.140625" style="3" customWidth="1"/>
    <col min="4874" max="4874" width="24.42578125" style="3" customWidth="1"/>
    <col min="4875" max="4875" width="20.140625" style="3" customWidth="1"/>
    <col min="4876" max="4876" width="24.42578125" style="3" customWidth="1"/>
    <col min="4877" max="4877" width="20.140625" style="3" customWidth="1"/>
    <col min="4878" max="4878" width="24.42578125" style="3" customWidth="1"/>
    <col min="4879" max="4879" width="18.5703125" style="3" customWidth="1"/>
    <col min="4880" max="4880" width="24.42578125" style="3" customWidth="1"/>
    <col min="4881" max="4881" width="18.28515625" style="3" customWidth="1"/>
    <col min="4882" max="4882" width="18.85546875" style="3" customWidth="1"/>
    <col min="4883" max="4883" width="17.140625" style="3" customWidth="1"/>
    <col min="4884" max="4884" width="18.42578125" style="3" customWidth="1"/>
    <col min="4885" max="4885" width="15.85546875" style="3" customWidth="1"/>
    <col min="4886" max="4886" width="18.140625" style="3" customWidth="1"/>
    <col min="4887" max="4887" width="9.140625" style="3" customWidth="1"/>
    <col min="4888" max="5120" width="9.140625" style="3"/>
    <col min="5121" max="5121" width="11.5703125" style="3" customWidth="1"/>
    <col min="5122" max="5122" width="62.28515625" style="3" bestFit="1" customWidth="1"/>
    <col min="5123" max="5123" width="20.140625" style="3" bestFit="1" customWidth="1"/>
    <col min="5124" max="5124" width="24.42578125" style="3" bestFit="1" customWidth="1"/>
    <col min="5125" max="5125" width="20.140625" style="3" customWidth="1"/>
    <col min="5126" max="5126" width="24.42578125" style="3" customWidth="1"/>
    <col min="5127" max="5127" width="20.140625" style="3" customWidth="1"/>
    <col min="5128" max="5128" width="24.42578125" style="3" customWidth="1"/>
    <col min="5129" max="5129" width="20.140625" style="3" customWidth="1"/>
    <col min="5130" max="5130" width="24.42578125" style="3" customWidth="1"/>
    <col min="5131" max="5131" width="20.140625" style="3" customWidth="1"/>
    <col min="5132" max="5132" width="24.42578125" style="3" customWidth="1"/>
    <col min="5133" max="5133" width="20.140625" style="3" customWidth="1"/>
    <col min="5134" max="5134" width="24.42578125" style="3" customWidth="1"/>
    <col min="5135" max="5135" width="18.5703125" style="3" customWidth="1"/>
    <col min="5136" max="5136" width="24.42578125" style="3" customWidth="1"/>
    <col min="5137" max="5137" width="18.28515625" style="3" customWidth="1"/>
    <col min="5138" max="5138" width="18.85546875" style="3" customWidth="1"/>
    <col min="5139" max="5139" width="17.140625" style="3" customWidth="1"/>
    <col min="5140" max="5140" width="18.42578125" style="3" customWidth="1"/>
    <col min="5141" max="5141" width="15.85546875" style="3" customWidth="1"/>
    <col min="5142" max="5142" width="18.140625" style="3" customWidth="1"/>
    <col min="5143" max="5143" width="9.140625" style="3" customWidth="1"/>
    <col min="5144" max="5376" width="9.140625" style="3"/>
    <col min="5377" max="5377" width="11.5703125" style="3" customWidth="1"/>
    <col min="5378" max="5378" width="62.28515625" style="3" bestFit="1" customWidth="1"/>
    <col min="5379" max="5379" width="20.140625" style="3" bestFit="1" customWidth="1"/>
    <col min="5380" max="5380" width="24.42578125" style="3" bestFit="1" customWidth="1"/>
    <col min="5381" max="5381" width="20.140625" style="3" customWidth="1"/>
    <col min="5382" max="5382" width="24.42578125" style="3" customWidth="1"/>
    <col min="5383" max="5383" width="20.140625" style="3" customWidth="1"/>
    <col min="5384" max="5384" width="24.42578125" style="3" customWidth="1"/>
    <col min="5385" max="5385" width="20.140625" style="3" customWidth="1"/>
    <col min="5386" max="5386" width="24.42578125" style="3" customWidth="1"/>
    <col min="5387" max="5387" width="20.140625" style="3" customWidth="1"/>
    <col min="5388" max="5388" width="24.42578125" style="3" customWidth="1"/>
    <col min="5389" max="5389" width="20.140625" style="3" customWidth="1"/>
    <col min="5390" max="5390" width="24.42578125" style="3" customWidth="1"/>
    <col min="5391" max="5391" width="18.5703125" style="3" customWidth="1"/>
    <col min="5392" max="5392" width="24.42578125" style="3" customWidth="1"/>
    <col min="5393" max="5393" width="18.28515625" style="3" customWidth="1"/>
    <col min="5394" max="5394" width="18.85546875" style="3" customWidth="1"/>
    <col min="5395" max="5395" width="17.140625" style="3" customWidth="1"/>
    <col min="5396" max="5396" width="18.42578125" style="3" customWidth="1"/>
    <col min="5397" max="5397" width="15.85546875" style="3" customWidth="1"/>
    <col min="5398" max="5398" width="18.140625" style="3" customWidth="1"/>
    <col min="5399" max="5399" width="9.140625" style="3" customWidth="1"/>
    <col min="5400" max="5632" width="9.140625" style="3"/>
    <col min="5633" max="5633" width="11.5703125" style="3" customWidth="1"/>
    <col min="5634" max="5634" width="62.28515625" style="3" bestFit="1" customWidth="1"/>
    <col min="5635" max="5635" width="20.140625" style="3" bestFit="1" customWidth="1"/>
    <col min="5636" max="5636" width="24.42578125" style="3" bestFit="1" customWidth="1"/>
    <col min="5637" max="5637" width="20.140625" style="3" customWidth="1"/>
    <col min="5638" max="5638" width="24.42578125" style="3" customWidth="1"/>
    <col min="5639" max="5639" width="20.140625" style="3" customWidth="1"/>
    <col min="5640" max="5640" width="24.42578125" style="3" customWidth="1"/>
    <col min="5641" max="5641" width="20.140625" style="3" customWidth="1"/>
    <col min="5642" max="5642" width="24.42578125" style="3" customWidth="1"/>
    <col min="5643" max="5643" width="20.140625" style="3" customWidth="1"/>
    <col min="5644" max="5644" width="24.42578125" style="3" customWidth="1"/>
    <col min="5645" max="5645" width="20.140625" style="3" customWidth="1"/>
    <col min="5646" max="5646" width="24.42578125" style="3" customWidth="1"/>
    <col min="5647" max="5647" width="18.5703125" style="3" customWidth="1"/>
    <col min="5648" max="5648" width="24.42578125" style="3" customWidth="1"/>
    <col min="5649" max="5649" width="18.28515625" style="3" customWidth="1"/>
    <col min="5650" max="5650" width="18.85546875" style="3" customWidth="1"/>
    <col min="5651" max="5651" width="17.140625" style="3" customWidth="1"/>
    <col min="5652" max="5652" width="18.42578125" style="3" customWidth="1"/>
    <col min="5653" max="5653" width="15.85546875" style="3" customWidth="1"/>
    <col min="5654" max="5654" width="18.140625" style="3" customWidth="1"/>
    <col min="5655" max="5655" width="9.140625" style="3" customWidth="1"/>
    <col min="5656" max="5888" width="9.140625" style="3"/>
    <col min="5889" max="5889" width="11.5703125" style="3" customWidth="1"/>
    <col min="5890" max="5890" width="62.28515625" style="3" bestFit="1" customWidth="1"/>
    <col min="5891" max="5891" width="20.140625" style="3" bestFit="1" customWidth="1"/>
    <col min="5892" max="5892" width="24.42578125" style="3" bestFit="1" customWidth="1"/>
    <col min="5893" max="5893" width="20.140625" style="3" customWidth="1"/>
    <col min="5894" max="5894" width="24.42578125" style="3" customWidth="1"/>
    <col min="5895" max="5895" width="20.140625" style="3" customWidth="1"/>
    <col min="5896" max="5896" width="24.42578125" style="3" customWidth="1"/>
    <col min="5897" max="5897" width="20.140625" style="3" customWidth="1"/>
    <col min="5898" max="5898" width="24.42578125" style="3" customWidth="1"/>
    <col min="5899" max="5899" width="20.140625" style="3" customWidth="1"/>
    <col min="5900" max="5900" width="24.42578125" style="3" customWidth="1"/>
    <col min="5901" max="5901" width="20.140625" style="3" customWidth="1"/>
    <col min="5902" max="5902" width="24.42578125" style="3" customWidth="1"/>
    <col min="5903" max="5903" width="18.5703125" style="3" customWidth="1"/>
    <col min="5904" max="5904" width="24.42578125" style="3" customWidth="1"/>
    <col min="5905" max="5905" width="18.28515625" style="3" customWidth="1"/>
    <col min="5906" max="5906" width="18.85546875" style="3" customWidth="1"/>
    <col min="5907" max="5907" width="17.140625" style="3" customWidth="1"/>
    <col min="5908" max="5908" width="18.42578125" style="3" customWidth="1"/>
    <col min="5909" max="5909" width="15.85546875" style="3" customWidth="1"/>
    <col min="5910" max="5910" width="18.140625" style="3" customWidth="1"/>
    <col min="5911" max="5911" width="9.140625" style="3" customWidth="1"/>
    <col min="5912" max="6144" width="9.140625" style="3"/>
    <col min="6145" max="6145" width="11.5703125" style="3" customWidth="1"/>
    <col min="6146" max="6146" width="62.28515625" style="3" bestFit="1" customWidth="1"/>
    <col min="6147" max="6147" width="20.140625" style="3" bestFit="1" customWidth="1"/>
    <col min="6148" max="6148" width="24.42578125" style="3" bestFit="1" customWidth="1"/>
    <col min="6149" max="6149" width="20.140625" style="3" customWidth="1"/>
    <col min="6150" max="6150" width="24.42578125" style="3" customWidth="1"/>
    <col min="6151" max="6151" width="20.140625" style="3" customWidth="1"/>
    <col min="6152" max="6152" width="24.42578125" style="3" customWidth="1"/>
    <col min="6153" max="6153" width="20.140625" style="3" customWidth="1"/>
    <col min="6154" max="6154" width="24.42578125" style="3" customWidth="1"/>
    <col min="6155" max="6155" width="20.140625" style="3" customWidth="1"/>
    <col min="6156" max="6156" width="24.42578125" style="3" customWidth="1"/>
    <col min="6157" max="6157" width="20.140625" style="3" customWidth="1"/>
    <col min="6158" max="6158" width="24.42578125" style="3" customWidth="1"/>
    <col min="6159" max="6159" width="18.5703125" style="3" customWidth="1"/>
    <col min="6160" max="6160" width="24.42578125" style="3" customWidth="1"/>
    <col min="6161" max="6161" width="18.28515625" style="3" customWidth="1"/>
    <col min="6162" max="6162" width="18.85546875" style="3" customWidth="1"/>
    <col min="6163" max="6163" width="17.140625" style="3" customWidth="1"/>
    <col min="6164" max="6164" width="18.42578125" style="3" customWidth="1"/>
    <col min="6165" max="6165" width="15.85546875" style="3" customWidth="1"/>
    <col min="6166" max="6166" width="18.140625" style="3" customWidth="1"/>
    <col min="6167" max="6167" width="9.140625" style="3" customWidth="1"/>
    <col min="6168" max="6400" width="9.140625" style="3"/>
    <col min="6401" max="6401" width="11.5703125" style="3" customWidth="1"/>
    <col min="6402" max="6402" width="62.28515625" style="3" bestFit="1" customWidth="1"/>
    <col min="6403" max="6403" width="20.140625" style="3" bestFit="1" customWidth="1"/>
    <col min="6404" max="6404" width="24.42578125" style="3" bestFit="1" customWidth="1"/>
    <col min="6405" max="6405" width="20.140625" style="3" customWidth="1"/>
    <col min="6406" max="6406" width="24.42578125" style="3" customWidth="1"/>
    <col min="6407" max="6407" width="20.140625" style="3" customWidth="1"/>
    <col min="6408" max="6408" width="24.42578125" style="3" customWidth="1"/>
    <col min="6409" max="6409" width="20.140625" style="3" customWidth="1"/>
    <col min="6410" max="6410" width="24.42578125" style="3" customWidth="1"/>
    <col min="6411" max="6411" width="20.140625" style="3" customWidth="1"/>
    <col min="6412" max="6412" width="24.42578125" style="3" customWidth="1"/>
    <col min="6413" max="6413" width="20.140625" style="3" customWidth="1"/>
    <col min="6414" max="6414" width="24.42578125" style="3" customWidth="1"/>
    <col min="6415" max="6415" width="18.5703125" style="3" customWidth="1"/>
    <col min="6416" max="6416" width="24.42578125" style="3" customWidth="1"/>
    <col min="6417" max="6417" width="18.28515625" style="3" customWidth="1"/>
    <col min="6418" max="6418" width="18.85546875" style="3" customWidth="1"/>
    <col min="6419" max="6419" width="17.140625" style="3" customWidth="1"/>
    <col min="6420" max="6420" width="18.42578125" style="3" customWidth="1"/>
    <col min="6421" max="6421" width="15.85546875" style="3" customWidth="1"/>
    <col min="6422" max="6422" width="18.140625" style="3" customWidth="1"/>
    <col min="6423" max="6423" width="9.140625" style="3" customWidth="1"/>
    <col min="6424" max="6656" width="9.140625" style="3"/>
    <col min="6657" max="6657" width="11.5703125" style="3" customWidth="1"/>
    <col min="6658" max="6658" width="62.28515625" style="3" bestFit="1" customWidth="1"/>
    <col min="6659" max="6659" width="20.140625" style="3" bestFit="1" customWidth="1"/>
    <col min="6660" max="6660" width="24.42578125" style="3" bestFit="1" customWidth="1"/>
    <col min="6661" max="6661" width="20.140625" style="3" customWidth="1"/>
    <col min="6662" max="6662" width="24.42578125" style="3" customWidth="1"/>
    <col min="6663" max="6663" width="20.140625" style="3" customWidth="1"/>
    <col min="6664" max="6664" width="24.42578125" style="3" customWidth="1"/>
    <col min="6665" max="6665" width="20.140625" style="3" customWidth="1"/>
    <col min="6666" max="6666" width="24.42578125" style="3" customWidth="1"/>
    <col min="6667" max="6667" width="20.140625" style="3" customWidth="1"/>
    <col min="6668" max="6668" width="24.42578125" style="3" customWidth="1"/>
    <col min="6669" max="6669" width="20.140625" style="3" customWidth="1"/>
    <col min="6670" max="6670" width="24.42578125" style="3" customWidth="1"/>
    <col min="6671" max="6671" width="18.5703125" style="3" customWidth="1"/>
    <col min="6672" max="6672" width="24.42578125" style="3" customWidth="1"/>
    <col min="6673" max="6673" width="18.28515625" style="3" customWidth="1"/>
    <col min="6674" max="6674" width="18.85546875" style="3" customWidth="1"/>
    <col min="6675" max="6675" width="17.140625" style="3" customWidth="1"/>
    <col min="6676" max="6676" width="18.42578125" style="3" customWidth="1"/>
    <col min="6677" max="6677" width="15.85546875" style="3" customWidth="1"/>
    <col min="6678" max="6678" width="18.140625" style="3" customWidth="1"/>
    <col min="6679" max="6679" width="9.140625" style="3" customWidth="1"/>
    <col min="6680" max="6912" width="9.140625" style="3"/>
    <col min="6913" max="6913" width="11.5703125" style="3" customWidth="1"/>
    <col min="6914" max="6914" width="62.28515625" style="3" bestFit="1" customWidth="1"/>
    <col min="6915" max="6915" width="20.140625" style="3" bestFit="1" customWidth="1"/>
    <col min="6916" max="6916" width="24.42578125" style="3" bestFit="1" customWidth="1"/>
    <col min="6917" max="6917" width="20.140625" style="3" customWidth="1"/>
    <col min="6918" max="6918" width="24.42578125" style="3" customWidth="1"/>
    <col min="6919" max="6919" width="20.140625" style="3" customWidth="1"/>
    <col min="6920" max="6920" width="24.42578125" style="3" customWidth="1"/>
    <col min="6921" max="6921" width="20.140625" style="3" customWidth="1"/>
    <col min="6922" max="6922" width="24.42578125" style="3" customWidth="1"/>
    <col min="6923" max="6923" width="20.140625" style="3" customWidth="1"/>
    <col min="6924" max="6924" width="24.42578125" style="3" customWidth="1"/>
    <col min="6925" max="6925" width="20.140625" style="3" customWidth="1"/>
    <col min="6926" max="6926" width="24.42578125" style="3" customWidth="1"/>
    <col min="6927" max="6927" width="18.5703125" style="3" customWidth="1"/>
    <col min="6928" max="6928" width="24.42578125" style="3" customWidth="1"/>
    <col min="6929" max="6929" width="18.28515625" style="3" customWidth="1"/>
    <col min="6930" max="6930" width="18.85546875" style="3" customWidth="1"/>
    <col min="6931" max="6931" width="17.140625" style="3" customWidth="1"/>
    <col min="6932" max="6932" width="18.42578125" style="3" customWidth="1"/>
    <col min="6933" max="6933" width="15.85546875" style="3" customWidth="1"/>
    <col min="6934" max="6934" width="18.140625" style="3" customWidth="1"/>
    <col min="6935" max="6935" width="9.140625" style="3" customWidth="1"/>
    <col min="6936" max="7168" width="9.140625" style="3"/>
    <col min="7169" max="7169" width="11.5703125" style="3" customWidth="1"/>
    <col min="7170" max="7170" width="62.28515625" style="3" bestFit="1" customWidth="1"/>
    <col min="7171" max="7171" width="20.140625" style="3" bestFit="1" customWidth="1"/>
    <col min="7172" max="7172" width="24.42578125" style="3" bestFit="1" customWidth="1"/>
    <col min="7173" max="7173" width="20.140625" style="3" customWidth="1"/>
    <col min="7174" max="7174" width="24.42578125" style="3" customWidth="1"/>
    <col min="7175" max="7175" width="20.140625" style="3" customWidth="1"/>
    <col min="7176" max="7176" width="24.42578125" style="3" customWidth="1"/>
    <col min="7177" max="7177" width="20.140625" style="3" customWidth="1"/>
    <col min="7178" max="7178" width="24.42578125" style="3" customWidth="1"/>
    <col min="7179" max="7179" width="20.140625" style="3" customWidth="1"/>
    <col min="7180" max="7180" width="24.42578125" style="3" customWidth="1"/>
    <col min="7181" max="7181" width="20.140625" style="3" customWidth="1"/>
    <col min="7182" max="7182" width="24.42578125" style="3" customWidth="1"/>
    <col min="7183" max="7183" width="18.5703125" style="3" customWidth="1"/>
    <col min="7184" max="7184" width="24.42578125" style="3" customWidth="1"/>
    <col min="7185" max="7185" width="18.28515625" style="3" customWidth="1"/>
    <col min="7186" max="7186" width="18.85546875" style="3" customWidth="1"/>
    <col min="7187" max="7187" width="17.140625" style="3" customWidth="1"/>
    <col min="7188" max="7188" width="18.42578125" style="3" customWidth="1"/>
    <col min="7189" max="7189" width="15.85546875" style="3" customWidth="1"/>
    <col min="7190" max="7190" width="18.140625" style="3" customWidth="1"/>
    <col min="7191" max="7191" width="9.140625" style="3" customWidth="1"/>
    <col min="7192" max="7424" width="9.140625" style="3"/>
    <col min="7425" max="7425" width="11.5703125" style="3" customWidth="1"/>
    <col min="7426" max="7426" width="62.28515625" style="3" bestFit="1" customWidth="1"/>
    <col min="7427" max="7427" width="20.140625" style="3" bestFit="1" customWidth="1"/>
    <col min="7428" max="7428" width="24.42578125" style="3" bestFit="1" customWidth="1"/>
    <col min="7429" max="7429" width="20.140625" style="3" customWidth="1"/>
    <col min="7430" max="7430" width="24.42578125" style="3" customWidth="1"/>
    <col min="7431" max="7431" width="20.140625" style="3" customWidth="1"/>
    <col min="7432" max="7432" width="24.42578125" style="3" customWidth="1"/>
    <col min="7433" max="7433" width="20.140625" style="3" customWidth="1"/>
    <col min="7434" max="7434" width="24.42578125" style="3" customWidth="1"/>
    <col min="7435" max="7435" width="20.140625" style="3" customWidth="1"/>
    <col min="7436" max="7436" width="24.42578125" style="3" customWidth="1"/>
    <col min="7437" max="7437" width="20.140625" style="3" customWidth="1"/>
    <col min="7438" max="7438" width="24.42578125" style="3" customWidth="1"/>
    <col min="7439" max="7439" width="18.5703125" style="3" customWidth="1"/>
    <col min="7440" max="7440" width="24.42578125" style="3" customWidth="1"/>
    <col min="7441" max="7441" width="18.28515625" style="3" customWidth="1"/>
    <col min="7442" max="7442" width="18.85546875" style="3" customWidth="1"/>
    <col min="7443" max="7443" width="17.140625" style="3" customWidth="1"/>
    <col min="7444" max="7444" width="18.42578125" style="3" customWidth="1"/>
    <col min="7445" max="7445" width="15.85546875" style="3" customWidth="1"/>
    <col min="7446" max="7446" width="18.140625" style="3" customWidth="1"/>
    <col min="7447" max="7447" width="9.140625" style="3" customWidth="1"/>
    <col min="7448" max="7680" width="9.140625" style="3"/>
    <col min="7681" max="7681" width="11.5703125" style="3" customWidth="1"/>
    <col min="7682" max="7682" width="62.28515625" style="3" bestFit="1" customWidth="1"/>
    <col min="7683" max="7683" width="20.140625" style="3" bestFit="1" customWidth="1"/>
    <col min="7684" max="7684" width="24.42578125" style="3" bestFit="1" customWidth="1"/>
    <col min="7685" max="7685" width="20.140625" style="3" customWidth="1"/>
    <col min="7686" max="7686" width="24.42578125" style="3" customWidth="1"/>
    <col min="7687" max="7687" width="20.140625" style="3" customWidth="1"/>
    <col min="7688" max="7688" width="24.42578125" style="3" customWidth="1"/>
    <col min="7689" max="7689" width="20.140625" style="3" customWidth="1"/>
    <col min="7690" max="7690" width="24.42578125" style="3" customWidth="1"/>
    <col min="7691" max="7691" width="20.140625" style="3" customWidth="1"/>
    <col min="7692" max="7692" width="24.42578125" style="3" customWidth="1"/>
    <col min="7693" max="7693" width="20.140625" style="3" customWidth="1"/>
    <col min="7694" max="7694" width="24.42578125" style="3" customWidth="1"/>
    <col min="7695" max="7695" width="18.5703125" style="3" customWidth="1"/>
    <col min="7696" max="7696" width="24.42578125" style="3" customWidth="1"/>
    <col min="7697" max="7697" width="18.28515625" style="3" customWidth="1"/>
    <col min="7698" max="7698" width="18.85546875" style="3" customWidth="1"/>
    <col min="7699" max="7699" width="17.140625" style="3" customWidth="1"/>
    <col min="7700" max="7700" width="18.42578125" style="3" customWidth="1"/>
    <col min="7701" max="7701" width="15.85546875" style="3" customWidth="1"/>
    <col min="7702" max="7702" width="18.140625" style="3" customWidth="1"/>
    <col min="7703" max="7703" width="9.140625" style="3" customWidth="1"/>
    <col min="7704" max="7936" width="9.140625" style="3"/>
    <col min="7937" max="7937" width="11.5703125" style="3" customWidth="1"/>
    <col min="7938" max="7938" width="62.28515625" style="3" bestFit="1" customWidth="1"/>
    <col min="7939" max="7939" width="20.140625" style="3" bestFit="1" customWidth="1"/>
    <col min="7940" max="7940" width="24.42578125" style="3" bestFit="1" customWidth="1"/>
    <col min="7941" max="7941" width="20.140625" style="3" customWidth="1"/>
    <col min="7942" max="7942" width="24.42578125" style="3" customWidth="1"/>
    <col min="7943" max="7943" width="20.140625" style="3" customWidth="1"/>
    <col min="7944" max="7944" width="24.42578125" style="3" customWidth="1"/>
    <col min="7945" max="7945" width="20.140625" style="3" customWidth="1"/>
    <col min="7946" max="7946" width="24.42578125" style="3" customWidth="1"/>
    <col min="7947" max="7947" width="20.140625" style="3" customWidth="1"/>
    <col min="7948" max="7948" width="24.42578125" style="3" customWidth="1"/>
    <col min="7949" max="7949" width="20.140625" style="3" customWidth="1"/>
    <col min="7950" max="7950" width="24.42578125" style="3" customWidth="1"/>
    <col min="7951" max="7951" width="18.5703125" style="3" customWidth="1"/>
    <col min="7952" max="7952" width="24.42578125" style="3" customWidth="1"/>
    <col min="7953" max="7953" width="18.28515625" style="3" customWidth="1"/>
    <col min="7954" max="7954" width="18.85546875" style="3" customWidth="1"/>
    <col min="7955" max="7955" width="17.140625" style="3" customWidth="1"/>
    <col min="7956" max="7956" width="18.42578125" style="3" customWidth="1"/>
    <col min="7957" max="7957" width="15.85546875" style="3" customWidth="1"/>
    <col min="7958" max="7958" width="18.140625" style="3" customWidth="1"/>
    <col min="7959" max="7959" width="9.140625" style="3" customWidth="1"/>
    <col min="7960" max="8192" width="9.140625" style="3"/>
    <col min="8193" max="8193" width="11.5703125" style="3" customWidth="1"/>
    <col min="8194" max="8194" width="62.28515625" style="3" bestFit="1" customWidth="1"/>
    <col min="8195" max="8195" width="20.140625" style="3" bestFit="1" customWidth="1"/>
    <col min="8196" max="8196" width="24.42578125" style="3" bestFit="1" customWidth="1"/>
    <col min="8197" max="8197" width="20.140625" style="3" customWidth="1"/>
    <col min="8198" max="8198" width="24.42578125" style="3" customWidth="1"/>
    <col min="8199" max="8199" width="20.140625" style="3" customWidth="1"/>
    <col min="8200" max="8200" width="24.42578125" style="3" customWidth="1"/>
    <col min="8201" max="8201" width="20.140625" style="3" customWidth="1"/>
    <col min="8202" max="8202" width="24.42578125" style="3" customWidth="1"/>
    <col min="8203" max="8203" width="20.140625" style="3" customWidth="1"/>
    <col min="8204" max="8204" width="24.42578125" style="3" customWidth="1"/>
    <col min="8205" max="8205" width="20.140625" style="3" customWidth="1"/>
    <col min="8206" max="8206" width="24.42578125" style="3" customWidth="1"/>
    <col min="8207" max="8207" width="18.5703125" style="3" customWidth="1"/>
    <col min="8208" max="8208" width="24.42578125" style="3" customWidth="1"/>
    <col min="8209" max="8209" width="18.28515625" style="3" customWidth="1"/>
    <col min="8210" max="8210" width="18.85546875" style="3" customWidth="1"/>
    <col min="8211" max="8211" width="17.140625" style="3" customWidth="1"/>
    <col min="8212" max="8212" width="18.42578125" style="3" customWidth="1"/>
    <col min="8213" max="8213" width="15.85546875" style="3" customWidth="1"/>
    <col min="8214" max="8214" width="18.140625" style="3" customWidth="1"/>
    <col min="8215" max="8215" width="9.140625" style="3" customWidth="1"/>
    <col min="8216" max="8448" width="9.140625" style="3"/>
    <col min="8449" max="8449" width="11.5703125" style="3" customWidth="1"/>
    <col min="8450" max="8450" width="62.28515625" style="3" bestFit="1" customWidth="1"/>
    <col min="8451" max="8451" width="20.140625" style="3" bestFit="1" customWidth="1"/>
    <col min="8452" max="8452" width="24.42578125" style="3" bestFit="1" customWidth="1"/>
    <col min="8453" max="8453" width="20.140625" style="3" customWidth="1"/>
    <col min="8454" max="8454" width="24.42578125" style="3" customWidth="1"/>
    <col min="8455" max="8455" width="20.140625" style="3" customWidth="1"/>
    <col min="8456" max="8456" width="24.42578125" style="3" customWidth="1"/>
    <col min="8457" max="8457" width="20.140625" style="3" customWidth="1"/>
    <col min="8458" max="8458" width="24.42578125" style="3" customWidth="1"/>
    <col min="8459" max="8459" width="20.140625" style="3" customWidth="1"/>
    <col min="8460" max="8460" width="24.42578125" style="3" customWidth="1"/>
    <col min="8461" max="8461" width="20.140625" style="3" customWidth="1"/>
    <col min="8462" max="8462" width="24.42578125" style="3" customWidth="1"/>
    <col min="8463" max="8463" width="18.5703125" style="3" customWidth="1"/>
    <col min="8464" max="8464" width="24.42578125" style="3" customWidth="1"/>
    <col min="8465" max="8465" width="18.28515625" style="3" customWidth="1"/>
    <col min="8466" max="8466" width="18.85546875" style="3" customWidth="1"/>
    <col min="8467" max="8467" width="17.140625" style="3" customWidth="1"/>
    <col min="8468" max="8468" width="18.42578125" style="3" customWidth="1"/>
    <col min="8469" max="8469" width="15.85546875" style="3" customWidth="1"/>
    <col min="8470" max="8470" width="18.140625" style="3" customWidth="1"/>
    <col min="8471" max="8471" width="9.140625" style="3" customWidth="1"/>
    <col min="8472" max="8704" width="9.140625" style="3"/>
    <col min="8705" max="8705" width="11.5703125" style="3" customWidth="1"/>
    <col min="8706" max="8706" width="62.28515625" style="3" bestFit="1" customWidth="1"/>
    <col min="8707" max="8707" width="20.140625" style="3" bestFit="1" customWidth="1"/>
    <col min="8708" max="8708" width="24.42578125" style="3" bestFit="1" customWidth="1"/>
    <col min="8709" max="8709" width="20.140625" style="3" customWidth="1"/>
    <col min="8710" max="8710" width="24.42578125" style="3" customWidth="1"/>
    <col min="8711" max="8711" width="20.140625" style="3" customWidth="1"/>
    <col min="8712" max="8712" width="24.42578125" style="3" customWidth="1"/>
    <col min="8713" max="8713" width="20.140625" style="3" customWidth="1"/>
    <col min="8714" max="8714" width="24.42578125" style="3" customWidth="1"/>
    <col min="8715" max="8715" width="20.140625" style="3" customWidth="1"/>
    <col min="8716" max="8716" width="24.42578125" style="3" customWidth="1"/>
    <col min="8717" max="8717" width="20.140625" style="3" customWidth="1"/>
    <col min="8718" max="8718" width="24.42578125" style="3" customWidth="1"/>
    <col min="8719" max="8719" width="18.5703125" style="3" customWidth="1"/>
    <col min="8720" max="8720" width="24.42578125" style="3" customWidth="1"/>
    <col min="8721" max="8721" width="18.28515625" style="3" customWidth="1"/>
    <col min="8722" max="8722" width="18.85546875" style="3" customWidth="1"/>
    <col min="8723" max="8723" width="17.140625" style="3" customWidth="1"/>
    <col min="8724" max="8724" width="18.42578125" style="3" customWidth="1"/>
    <col min="8725" max="8725" width="15.85546875" style="3" customWidth="1"/>
    <col min="8726" max="8726" width="18.140625" style="3" customWidth="1"/>
    <col min="8727" max="8727" width="9.140625" style="3" customWidth="1"/>
    <col min="8728" max="8960" width="9.140625" style="3"/>
    <col min="8961" max="8961" width="11.5703125" style="3" customWidth="1"/>
    <col min="8962" max="8962" width="62.28515625" style="3" bestFit="1" customWidth="1"/>
    <col min="8963" max="8963" width="20.140625" style="3" bestFit="1" customWidth="1"/>
    <col min="8964" max="8964" width="24.42578125" style="3" bestFit="1" customWidth="1"/>
    <col min="8965" max="8965" width="20.140625" style="3" customWidth="1"/>
    <col min="8966" max="8966" width="24.42578125" style="3" customWidth="1"/>
    <col min="8967" max="8967" width="20.140625" style="3" customWidth="1"/>
    <col min="8968" max="8968" width="24.42578125" style="3" customWidth="1"/>
    <col min="8969" max="8969" width="20.140625" style="3" customWidth="1"/>
    <col min="8970" max="8970" width="24.42578125" style="3" customWidth="1"/>
    <col min="8971" max="8971" width="20.140625" style="3" customWidth="1"/>
    <col min="8972" max="8972" width="24.42578125" style="3" customWidth="1"/>
    <col min="8973" max="8973" width="20.140625" style="3" customWidth="1"/>
    <col min="8974" max="8974" width="24.42578125" style="3" customWidth="1"/>
    <col min="8975" max="8975" width="18.5703125" style="3" customWidth="1"/>
    <col min="8976" max="8976" width="24.42578125" style="3" customWidth="1"/>
    <col min="8977" max="8977" width="18.28515625" style="3" customWidth="1"/>
    <col min="8978" max="8978" width="18.85546875" style="3" customWidth="1"/>
    <col min="8979" max="8979" width="17.140625" style="3" customWidth="1"/>
    <col min="8980" max="8980" width="18.42578125" style="3" customWidth="1"/>
    <col min="8981" max="8981" width="15.85546875" style="3" customWidth="1"/>
    <col min="8982" max="8982" width="18.140625" style="3" customWidth="1"/>
    <col min="8983" max="8983" width="9.140625" style="3" customWidth="1"/>
    <col min="8984" max="9216" width="9.140625" style="3"/>
    <col min="9217" max="9217" width="11.5703125" style="3" customWidth="1"/>
    <col min="9218" max="9218" width="62.28515625" style="3" bestFit="1" customWidth="1"/>
    <col min="9219" max="9219" width="20.140625" style="3" bestFit="1" customWidth="1"/>
    <col min="9220" max="9220" width="24.42578125" style="3" bestFit="1" customWidth="1"/>
    <col min="9221" max="9221" width="20.140625" style="3" customWidth="1"/>
    <col min="9222" max="9222" width="24.42578125" style="3" customWidth="1"/>
    <col min="9223" max="9223" width="20.140625" style="3" customWidth="1"/>
    <col min="9224" max="9224" width="24.42578125" style="3" customWidth="1"/>
    <col min="9225" max="9225" width="20.140625" style="3" customWidth="1"/>
    <col min="9226" max="9226" width="24.42578125" style="3" customWidth="1"/>
    <col min="9227" max="9227" width="20.140625" style="3" customWidth="1"/>
    <col min="9228" max="9228" width="24.42578125" style="3" customWidth="1"/>
    <col min="9229" max="9229" width="20.140625" style="3" customWidth="1"/>
    <col min="9230" max="9230" width="24.42578125" style="3" customWidth="1"/>
    <col min="9231" max="9231" width="18.5703125" style="3" customWidth="1"/>
    <col min="9232" max="9232" width="24.42578125" style="3" customWidth="1"/>
    <col min="9233" max="9233" width="18.28515625" style="3" customWidth="1"/>
    <col min="9234" max="9234" width="18.85546875" style="3" customWidth="1"/>
    <col min="9235" max="9235" width="17.140625" style="3" customWidth="1"/>
    <col min="9236" max="9236" width="18.42578125" style="3" customWidth="1"/>
    <col min="9237" max="9237" width="15.85546875" style="3" customWidth="1"/>
    <col min="9238" max="9238" width="18.140625" style="3" customWidth="1"/>
    <col min="9239" max="9239" width="9.140625" style="3" customWidth="1"/>
    <col min="9240" max="9472" width="9.140625" style="3"/>
    <col min="9473" max="9473" width="11.5703125" style="3" customWidth="1"/>
    <col min="9474" max="9474" width="62.28515625" style="3" bestFit="1" customWidth="1"/>
    <col min="9475" max="9475" width="20.140625" style="3" bestFit="1" customWidth="1"/>
    <col min="9476" max="9476" width="24.42578125" style="3" bestFit="1" customWidth="1"/>
    <col min="9477" max="9477" width="20.140625" style="3" customWidth="1"/>
    <col min="9478" max="9478" width="24.42578125" style="3" customWidth="1"/>
    <col min="9479" max="9479" width="20.140625" style="3" customWidth="1"/>
    <col min="9480" max="9480" width="24.42578125" style="3" customWidth="1"/>
    <col min="9481" max="9481" width="20.140625" style="3" customWidth="1"/>
    <col min="9482" max="9482" width="24.42578125" style="3" customWidth="1"/>
    <col min="9483" max="9483" width="20.140625" style="3" customWidth="1"/>
    <col min="9484" max="9484" width="24.42578125" style="3" customWidth="1"/>
    <col min="9485" max="9485" width="20.140625" style="3" customWidth="1"/>
    <col min="9486" max="9486" width="24.42578125" style="3" customWidth="1"/>
    <col min="9487" max="9487" width="18.5703125" style="3" customWidth="1"/>
    <col min="9488" max="9488" width="24.42578125" style="3" customWidth="1"/>
    <col min="9489" max="9489" width="18.28515625" style="3" customWidth="1"/>
    <col min="9490" max="9490" width="18.85546875" style="3" customWidth="1"/>
    <col min="9491" max="9491" width="17.140625" style="3" customWidth="1"/>
    <col min="9492" max="9492" width="18.42578125" style="3" customWidth="1"/>
    <col min="9493" max="9493" width="15.85546875" style="3" customWidth="1"/>
    <col min="9494" max="9494" width="18.140625" style="3" customWidth="1"/>
    <col min="9495" max="9495" width="9.140625" style="3" customWidth="1"/>
    <col min="9496" max="9728" width="9.140625" style="3"/>
    <col min="9729" max="9729" width="11.5703125" style="3" customWidth="1"/>
    <col min="9730" max="9730" width="62.28515625" style="3" bestFit="1" customWidth="1"/>
    <col min="9731" max="9731" width="20.140625" style="3" bestFit="1" customWidth="1"/>
    <col min="9732" max="9732" width="24.42578125" style="3" bestFit="1" customWidth="1"/>
    <col min="9733" max="9733" width="20.140625" style="3" customWidth="1"/>
    <col min="9734" max="9734" width="24.42578125" style="3" customWidth="1"/>
    <col min="9735" max="9735" width="20.140625" style="3" customWidth="1"/>
    <col min="9736" max="9736" width="24.42578125" style="3" customWidth="1"/>
    <col min="9737" max="9737" width="20.140625" style="3" customWidth="1"/>
    <col min="9738" max="9738" width="24.42578125" style="3" customWidth="1"/>
    <col min="9739" max="9739" width="20.140625" style="3" customWidth="1"/>
    <col min="9740" max="9740" width="24.42578125" style="3" customWidth="1"/>
    <col min="9741" max="9741" width="20.140625" style="3" customWidth="1"/>
    <col min="9742" max="9742" width="24.42578125" style="3" customWidth="1"/>
    <col min="9743" max="9743" width="18.5703125" style="3" customWidth="1"/>
    <col min="9744" max="9744" width="24.42578125" style="3" customWidth="1"/>
    <col min="9745" max="9745" width="18.28515625" style="3" customWidth="1"/>
    <col min="9746" max="9746" width="18.85546875" style="3" customWidth="1"/>
    <col min="9747" max="9747" width="17.140625" style="3" customWidth="1"/>
    <col min="9748" max="9748" width="18.42578125" style="3" customWidth="1"/>
    <col min="9749" max="9749" width="15.85546875" style="3" customWidth="1"/>
    <col min="9750" max="9750" width="18.140625" style="3" customWidth="1"/>
    <col min="9751" max="9751" width="9.140625" style="3" customWidth="1"/>
    <col min="9752" max="9984" width="9.140625" style="3"/>
    <col min="9985" max="9985" width="11.5703125" style="3" customWidth="1"/>
    <col min="9986" max="9986" width="62.28515625" style="3" bestFit="1" customWidth="1"/>
    <col min="9987" max="9987" width="20.140625" style="3" bestFit="1" customWidth="1"/>
    <col min="9988" max="9988" width="24.42578125" style="3" bestFit="1" customWidth="1"/>
    <col min="9989" max="9989" width="20.140625" style="3" customWidth="1"/>
    <col min="9990" max="9990" width="24.42578125" style="3" customWidth="1"/>
    <col min="9991" max="9991" width="20.140625" style="3" customWidth="1"/>
    <col min="9992" max="9992" width="24.42578125" style="3" customWidth="1"/>
    <col min="9993" max="9993" width="20.140625" style="3" customWidth="1"/>
    <col min="9994" max="9994" width="24.42578125" style="3" customWidth="1"/>
    <col min="9995" max="9995" width="20.140625" style="3" customWidth="1"/>
    <col min="9996" max="9996" width="24.42578125" style="3" customWidth="1"/>
    <col min="9997" max="9997" width="20.140625" style="3" customWidth="1"/>
    <col min="9998" max="9998" width="24.42578125" style="3" customWidth="1"/>
    <col min="9999" max="9999" width="18.5703125" style="3" customWidth="1"/>
    <col min="10000" max="10000" width="24.42578125" style="3" customWidth="1"/>
    <col min="10001" max="10001" width="18.28515625" style="3" customWidth="1"/>
    <col min="10002" max="10002" width="18.85546875" style="3" customWidth="1"/>
    <col min="10003" max="10003" width="17.140625" style="3" customWidth="1"/>
    <col min="10004" max="10004" width="18.42578125" style="3" customWidth="1"/>
    <col min="10005" max="10005" width="15.85546875" style="3" customWidth="1"/>
    <col min="10006" max="10006" width="18.140625" style="3" customWidth="1"/>
    <col min="10007" max="10007" width="9.140625" style="3" customWidth="1"/>
    <col min="10008" max="10240" width="9.140625" style="3"/>
    <col min="10241" max="10241" width="11.5703125" style="3" customWidth="1"/>
    <col min="10242" max="10242" width="62.28515625" style="3" bestFit="1" customWidth="1"/>
    <col min="10243" max="10243" width="20.140625" style="3" bestFit="1" customWidth="1"/>
    <col min="10244" max="10244" width="24.42578125" style="3" bestFit="1" customWidth="1"/>
    <col min="10245" max="10245" width="20.140625" style="3" customWidth="1"/>
    <col min="10246" max="10246" width="24.42578125" style="3" customWidth="1"/>
    <col min="10247" max="10247" width="20.140625" style="3" customWidth="1"/>
    <col min="10248" max="10248" width="24.42578125" style="3" customWidth="1"/>
    <col min="10249" max="10249" width="20.140625" style="3" customWidth="1"/>
    <col min="10250" max="10250" width="24.42578125" style="3" customWidth="1"/>
    <col min="10251" max="10251" width="20.140625" style="3" customWidth="1"/>
    <col min="10252" max="10252" width="24.42578125" style="3" customWidth="1"/>
    <col min="10253" max="10253" width="20.140625" style="3" customWidth="1"/>
    <col min="10254" max="10254" width="24.42578125" style="3" customWidth="1"/>
    <col min="10255" max="10255" width="18.5703125" style="3" customWidth="1"/>
    <col min="10256" max="10256" width="24.42578125" style="3" customWidth="1"/>
    <col min="10257" max="10257" width="18.28515625" style="3" customWidth="1"/>
    <col min="10258" max="10258" width="18.85546875" style="3" customWidth="1"/>
    <col min="10259" max="10259" width="17.140625" style="3" customWidth="1"/>
    <col min="10260" max="10260" width="18.42578125" style="3" customWidth="1"/>
    <col min="10261" max="10261" width="15.85546875" style="3" customWidth="1"/>
    <col min="10262" max="10262" width="18.140625" style="3" customWidth="1"/>
    <col min="10263" max="10263" width="9.140625" style="3" customWidth="1"/>
    <col min="10264" max="10496" width="9.140625" style="3"/>
    <col min="10497" max="10497" width="11.5703125" style="3" customWidth="1"/>
    <col min="10498" max="10498" width="62.28515625" style="3" bestFit="1" customWidth="1"/>
    <col min="10499" max="10499" width="20.140625" style="3" bestFit="1" customWidth="1"/>
    <col min="10500" max="10500" width="24.42578125" style="3" bestFit="1" customWidth="1"/>
    <col min="10501" max="10501" width="20.140625" style="3" customWidth="1"/>
    <col min="10502" max="10502" width="24.42578125" style="3" customWidth="1"/>
    <col min="10503" max="10503" width="20.140625" style="3" customWidth="1"/>
    <col min="10504" max="10504" width="24.42578125" style="3" customWidth="1"/>
    <col min="10505" max="10505" width="20.140625" style="3" customWidth="1"/>
    <col min="10506" max="10506" width="24.42578125" style="3" customWidth="1"/>
    <col min="10507" max="10507" width="20.140625" style="3" customWidth="1"/>
    <col min="10508" max="10508" width="24.42578125" style="3" customWidth="1"/>
    <col min="10509" max="10509" width="20.140625" style="3" customWidth="1"/>
    <col min="10510" max="10510" width="24.42578125" style="3" customWidth="1"/>
    <col min="10511" max="10511" width="18.5703125" style="3" customWidth="1"/>
    <col min="10512" max="10512" width="24.42578125" style="3" customWidth="1"/>
    <col min="10513" max="10513" width="18.28515625" style="3" customWidth="1"/>
    <col min="10514" max="10514" width="18.85546875" style="3" customWidth="1"/>
    <col min="10515" max="10515" width="17.140625" style="3" customWidth="1"/>
    <col min="10516" max="10516" width="18.42578125" style="3" customWidth="1"/>
    <col min="10517" max="10517" width="15.85546875" style="3" customWidth="1"/>
    <col min="10518" max="10518" width="18.140625" style="3" customWidth="1"/>
    <col min="10519" max="10519" width="9.140625" style="3" customWidth="1"/>
    <col min="10520" max="10752" width="9.140625" style="3"/>
    <col min="10753" max="10753" width="11.5703125" style="3" customWidth="1"/>
    <col min="10754" max="10754" width="62.28515625" style="3" bestFit="1" customWidth="1"/>
    <col min="10755" max="10755" width="20.140625" style="3" bestFit="1" customWidth="1"/>
    <col min="10756" max="10756" width="24.42578125" style="3" bestFit="1" customWidth="1"/>
    <col min="10757" max="10757" width="20.140625" style="3" customWidth="1"/>
    <col min="10758" max="10758" width="24.42578125" style="3" customWidth="1"/>
    <col min="10759" max="10759" width="20.140625" style="3" customWidth="1"/>
    <col min="10760" max="10760" width="24.42578125" style="3" customWidth="1"/>
    <col min="10761" max="10761" width="20.140625" style="3" customWidth="1"/>
    <col min="10762" max="10762" width="24.42578125" style="3" customWidth="1"/>
    <col min="10763" max="10763" width="20.140625" style="3" customWidth="1"/>
    <col min="10764" max="10764" width="24.42578125" style="3" customWidth="1"/>
    <col min="10765" max="10765" width="20.140625" style="3" customWidth="1"/>
    <col min="10766" max="10766" width="24.42578125" style="3" customWidth="1"/>
    <col min="10767" max="10767" width="18.5703125" style="3" customWidth="1"/>
    <col min="10768" max="10768" width="24.42578125" style="3" customWidth="1"/>
    <col min="10769" max="10769" width="18.28515625" style="3" customWidth="1"/>
    <col min="10770" max="10770" width="18.85546875" style="3" customWidth="1"/>
    <col min="10771" max="10771" width="17.140625" style="3" customWidth="1"/>
    <col min="10772" max="10772" width="18.42578125" style="3" customWidth="1"/>
    <col min="10773" max="10773" width="15.85546875" style="3" customWidth="1"/>
    <col min="10774" max="10774" width="18.140625" style="3" customWidth="1"/>
    <col min="10775" max="10775" width="9.140625" style="3" customWidth="1"/>
    <col min="10776" max="11008" width="9.140625" style="3"/>
    <col min="11009" max="11009" width="11.5703125" style="3" customWidth="1"/>
    <col min="11010" max="11010" width="62.28515625" style="3" bestFit="1" customWidth="1"/>
    <col min="11011" max="11011" width="20.140625" style="3" bestFit="1" customWidth="1"/>
    <col min="11012" max="11012" width="24.42578125" style="3" bestFit="1" customWidth="1"/>
    <col min="11013" max="11013" width="20.140625" style="3" customWidth="1"/>
    <col min="11014" max="11014" width="24.42578125" style="3" customWidth="1"/>
    <col min="11015" max="11015" width="20.140625" style="3" customWidth="1"/>
    <col min="11016" max="11016" width="24.42578125" style="3" customWidth="1"/>
    <col min="11017" max="11017" width="20.140625" style="3" customWidth="1"/>
    <col min="11018" max="11018" width="24.42578125" style="3" customWidth="1"/>
    <col min="11019" max="11019" width="20.140625" style="3" customWidth="1"/>
    <col min="11020" max="11020" width="24.42578125" style="3" customWidth="1"/>
    <col min="11021" max="11021" width="20.140625" style="3" customWidth="1"/>
    <col min="11022" max="11022" width="24.42578125" style="3" customWidth="1"/>
    <col min="11023" max="11023" width="18.5703125" style="3" customWidth="1"/>
    <col min="11024" max="11024" width="24.42578125" style="3" customWidth="1"/>
    <col min="11025" max="11025" width="18.28515625" style="3" customWidth="1"/>
    <col min="11026" max="11026" width="18.85546875" style="3" customWidth="1"/>
    <col min="11027" max="11027" width="17.140625" style="3" customWidth="1"/>
    <col min="11028" max="11028" width="18.42578125" style="3" customWidth="1"/>
    <col min="11029" max="11029" width="15.85546875" style="3" customWidth="1"/>
    <col min="11030" max="11030" width="18.140625" style="3" customWidth="1"/>
    <col min="11031" max="11031" width="9.140625" style="3" customWidth="1"/>
    <col min="11032" max="11264" width="9.140625" style="3"/>
    <col min="11265" max="11265" width="11.5703125" style="3" customWidth="1"/>
    <col min="11266" max="11266" width="62.28515625" style="3" bestFit="1" customWidth="1"/>
    <col min="11267" max="11267" width="20.140625" style="3" bestFit="1" customWidth="1"/>
    <col min="11268" max="11268" width="24.42578125" style="3" bestFit="1" customWidth="1"/>
    <col min="11269" max="11269" width="20.140625" style="3" customWidth="1"/>
    <col min="11270" max="11270" width="24.42578125" style="3" customWidth="1"/>
    <col min="11271" max="11271" width="20.140625" style="3" customWidth="1"/>
    <col min="11272" max="11272" width="24.42578125" style="3" customWidth="1"/>
    <col min="11273" max="11273" width="20.140625" style="3" customWidth="1"/>
    <col min="11274" max="11274" width="24.42578125" style="3" customWidth="1"/>
    <col min="11275" max="11275" width="20.140625" style="3" customWidth="1"/>
    <col min="11276" max="11276" width="24.42578125" style="3" customWidth="1"/>
    <col min="11277" max="11277" width="20.140625" style="3" customWidth="1"/>
    <col min="11278" max="11278" width="24.42578125" style="3" customWidth="1"/>
    <col min="11279" max="11279" width="18.5703125" style="3" customWidth="1"/>
    <col min="11280" max="11280" width="24.42578125" style="3" customWidth="1"/>
    <col min="11281" max="11281" width="18.28515625" style="3" customWidth="1"/>
    <col min="11282" max="11282" width="18.85546875" style="3" customWidth="1"/>
    <col min="11283" max="11283" width="17.140625" style="3" customWidth="1"/>
    <col min="11284" max="11284" width="18.42578125" style="3" customWidth="1"/>
    <col min="11285" max="11285" width="15.85546875" style="3" customWidth="1"/>
    <col min="11286" max="11286" width="18.140625" style="3" customWidth="1"/>
    <col min="11287" max="11287" width="9.140625" style="3" customWidth="1"/>
    <col min="11288" max="11520" width="9.140625" style="3"/>
    <col min="11521" max="11521" width="11.5703125" style="3" customWidth="1"/>
    <col min="11522" max="11522" width="62.28515625" style="3" bestFit="1" customWidth="1"/>
    <col min="11523" max="11523" width="20.140625" style="3" bestFit="1" customWidth="1"/>
    <col min="11524" max="11524" width="24.42578125" style="3" bestFit="1" customWidth="1"/>
    <col min="11525" max="11525" width="20.140625" style="3" customWidth="1"/>
    <col min="11526" max="11526" width="24.42578125" style="3" customWidth="1"/>
    <col min="11527" max="11527" width="20.140625" style="3" customWidth="1"/>
    <col min="11528" max="11528" width="24.42578125" style="3" customWidth="1"/>
    <col min="11529" max="11529" width="20.140625" style="3" customWidth="1"/>
    <col min="11530" max="11530" width="24.42578125" style="3" customWidth="1"/>
    <col min="11531" max="11531" width="20.140625" style="3" customWidth="1"/>
    <col min="11532" max="11532" width="24.42578125" style="3" customWidth="1"/>
    <col min="11533" max="11533" width="20.140625" style="3" customWidth="1"/>
    <col min="11534" max="11534" width="24.42578125" style="3" customWidth="1"/>
    <col min="11535" max="11535" width="18.5703125" style="3" customWidth="1"/>
    <col min="11536" max="11536" width="24.42578125" style="3" customWidth="1"/>
    <col min="11537" max="11537" width="18.28515625" style="3" customWidth="1"/>
    <col min="11538" max="11538" width="18.85546875" style="3" customWidth="1"/>
    <col min="11539" max="11539" width="17.140625" style="3" customWidth="1"/>
    <col min="11540" max="11540" width="18.42578125" style="3" customWidth="1"/>
    <col min="11541" max="11541" width="15.85546875" style="3" customWidth="1"/>
    <col min="11542" max="11542" width="18.140625" style="3" customWidth="1"/>
    <col min="11543" max="11543" width="9.140625" style="3" customWidth="1"/>
    <col min="11544" max="11776" width="9.140625" style="3"/>
    <col min="11777" max="11777" width="11.5703125" style="3" customWidth="1"/>
    <col min="11778" max="11778" width="62.28515625" style="3" bestFit="1" customWidth="1"/>
    <col min="11779" max="11779" width="20.140625" style="3" bestFit="1" customWidth="1"/>
    <col min="11780" max="11780" width="24.42578125" style="3" bestFit="1" customWidth="1"/>
    <col min="11781" max="11781" width="20.140625" style="3" customWidth="1"/>
    <col min="11782" max="11782" width="24.42578125" style="3" customWidth="1"/>
    <col min="11783" max="11783" width="20.140625" style="3" customWidth="1"/>
    <col min="11784" max="11784" width="24.42578125" style="3" customWidth="1"/>
    <col min="11785" max="11785" width="20.140625" style="3" customWidth="1"/>
    <col min="11786" max="11786" width="24.42578125" style="3" customWidth="1"/>
    <col min="11787" max="11787" width="20.140625" style="3" customWidth="1"/>
    <col min="11788" max="11788" width="24.42578125" style="3" customWidth="1"/>
    <col min="11789" max="11789" width="20.140625" style="3" customWidth="1"/>
    <col min="11790" max="11790" width="24.42578125" style="3" customWidth="1"/>
    <col min="11791" max="11791" width="18.5703125" style="3" customWidth="1"/>
    <col min="11792" max="11792" width="24.42578125" style="3" customWidth="1"/>
    <col min="11793" max="11793" width="18.28515625" style="3" customWidth="1"/>
    <col min="11794" max="11794" width="18.85546875" style="3" customWidth="1"/>
    <col min="11795" max="11795" width="17.140625" style="3" customWidth="1"/>
    <col min="11796" max="11796" width="18.42578125" style="3" customWidth="1"/>
    <col min="11797" max="11797" width="15.85546875" style="3" customWidth="1"/>
    <col min="11798" max="11798" width="18.140625" style="3" customWidth="1"/>
    <col min="11799" max="11799" width="9.140625" style="3" customWidth="1"/>
    <col min="11800" max="12032" width="9.140625" style="3"/>
    <col min="12033" max="12033" width="11.5703125" style="3" customWidth="1"/>
    <col min="12034" max="12034" width="62.28515625" style="3" bestFit="1" customWidth="1"/>
    <col min="12035" max="12035" width="20.140625" style="3" bestFit="1" customWidth="1"/>
    <col min="12036" max="12036" width="24.42578125" style="3" bestFit="1" customWidth="1"/>
    <col min="12037" max="12037" width="20.140625" style="3" customWidth="1"/>
    <col min="12038" max="12038" width="24.42578125" style="3" customWidth="1"/>
    <col min="12039" max="12039" width="20.140625" style="3" customWidth="1"/>
    <col min="12040" max="12040" width="24.42578125" style="3" customWidth="1"/>
    <col min="12041" max="12041" width="20.140625" style="3" customWidth="1"/>
    <col min="12042" max="12042" width="24.42578125" style="3" customWidth="1"/>
    <col min="12043" max="12043" width="20.140625" style="3" customWidth="1"/>
    <col min="12044" max="12044" width="24.42578125" style="3" customWidth="1"/>
    <col min="12045" max="12045" width="20.140625" style="3" customWidth="1"/>
    <col min="12046" max="12046" width="24.42578125" style="3" customWidth="1"/>
    <col min="12047" max="12047" width="18.5703125" style="3" customWidth="1"/>
    <col min="12048" max="12048" width="24.42578125" style="3" customWidth="1"/>
    <col min="12049" max="12049" width="18.28515625" style="3" customWidth="1"/>
    <col min="12050" max="12050" width="18.85546875" style="3" customWidth="1"/>
    <col min="12051" max="12051" width="17.140625" style="3" customWidth="1"/>
    <col min="12052" max="12052" width="18.42578125" style="3" customWidth="1"/>
    <col min="12053" max="12053" width="15.85546875" style="3" customWidth="1"/>
    <col min="12054" max="12054" width="18.140625" style="3" customWidth="1"/>
    <col min="12055" max="12055" width="9.140625" style="3" customWidth="1"/>
    <col min="12056" max="12288" width="9.140625" style="3"/>
    <col min="12289" max="12289" width="11.5703125" style="3" customWidth="1"/>
    <col min="12290" max="12290" width="62.28515625" style="3" bestFit="1" customWidth="1"/>
    <col min="12291" max="12291" width="20.140625" style="3" bestFit="1" customWidth="1"/>
    <col min="12292" max="12292" width="24.42578125" style="3" bestFit="1" customWidth="1"/>
    <col min="12293" max="12293" width="20.140625" style="3" customWidth="1"/>
    <col min="12294" max="12294" width="24.42578125" style="3" customWidth="1"/>
    <col min="12295" max="12295" width="20.140625" style="3" customWidth="1"/>
    <col min="12296" max="12296" width="24.42578125" style="3" customWidth="1"/>
    <col min="12297" max="12297" width="20.140625" style="3" customWidth="1"/>
    <col min="12298" max="12298" width="24.42578125" style="3" customWidth="1"/>
    <col min="12299" max="12299" width="20.140625" style="3" customWidth="1"/>
    <col min="12300" max="12300" width="24.42578125" style="3" customWidth="1"/>
    <col min="12301" max="12301" width="20.140625" style="3" customWidth="1"/>
    <col min="12302" max="12302" width="24.42578125" style="3" customWidth="1"/>
    <col min="12303" max="12303" width="18.5703125" style="3" customWidth="1"/>
    <col min="12304" max="12304" width="24.42578125" style="3" customWidth="1"/>
    <col min="12305" max="12305" width="18.28515625" style="3" customWidth="1"/>
    <col min="12306" max="12306" width="18.85546875" style="3" customWidth="1"/>
    <col min="12307" max="12307" width="17.140625" style="3" customWidth="1"/>
    <col min="12308" max="12308" width="18.42578125" style="3" customWidth="1"/>
    <col min="12309" max="12309" width="15.85546875" style="3" customWidth="1"/>
    <col min="12310" max="12310" width="18.140625" style="3" customWidth="1"/>
    <col min="12311" max="12311" width="9.140625" style="3" customWidth="1"/>
    <col min="12312" max="12544" width="9.140625" style="3"/>
    <col min="12545" max="12545" width="11.5703125" style="3" customWidth="1"/>
    <col min="12546" max="12546" width="62.28515625" style="3" bestFit="1" customWidth="1"/>
    <col min="12547" max="12547" width="20.140625" style="3" bestFit="1" customWidth="1"/>
    <col min="12548" max="12548" width="24.42578125" style="3" bestFit="1" customWidth="1"/>
    <col min="12549" max="12549" width="20.140625" style="3" customWidth="1"/>
    <col min="12550" max="12550" width="24.42578125" style="3" customWidth="1"/>
    <col min="12551" max="12551" width="20.140625" style="3" customWidth="1"/>
    <col min="12552" max="12552" width="24.42578125" style="3" customWidth="1"/>
    <col min="12553" max="12553" width="20.140625" style="3" customWidth="1"/>
    <col min="12554" max="12554" width="24.42578125" style="3" customWidth="1"/>
    <col min="12555" max="12555" width="20.140625" style="3" customWidth="1"/>
    <col min="12556" max="12556" width="24.42578125" style="3" customWidth="1"/>
    <col min="12557" max="12557" width="20.140625" style="3" customWidth="1"/>
    <col min="12558" max="12558" width="24.42578125" style="3" customWidth="1"/>
    <col min="12559" max="12559" width="18.5703125" style="3" customWidth="1"/>
    <col min="12560" max="12560" width="24.42578125" style="3" customWidth="1"/>
    <col min="12561" max="12561" width="18.28515625" style="3" customWidth="1"/>
    <col min="12562" max="12562" width="18.85546875" style="3" customWidth="1"/>
    <col min="12563" max="12563" width="17.140625" style="3" customWidth="1"/>
    <col min="12564" max="12564" width="18.42578125" style="3" customWidth="1"/>
    <col min="12565" max="12565" width="15.85546875" style="3" customWidth="1"/>
    <col min="12566" max="12566" width="18.140625" style="3" customWidth="1"/>
    <col min="12567" max="12567" width="9.140625" style="3" customWidth="1"/>
    <col min="12568" max="12800" width="9.140625" style="3"/>
    <col min="12801" max="12801" width="11.5703125" style="3" customWidth="1"/>
    <col min="12802" max="12802" width="62.28515625" style="3" bestFit="1" customWidth="1"/>
    <col min="12803" max="12803" width="20.140625" style="3" bestFit="1" customWidth="1"/>
    <col min="12804" max="12804" width="24.42578125" style="3" bestFit="1" customWidth="1"/>
    <col min="12805" max="12805" width="20.140625" style="3" customWidth="1"/>
    <col min="12806" max="12806" width="24.42578125" style="3" customWidth="1"/>
    <col min="12807" max="12807" width="20.140625" style="3" customWidth="1"/>
    <col min="12808" max="12808" width="24.42578125" style="3" customWidth="1"/>
    <col min="12809" max="12809" width="20.140625" style="3" customWidth="1"/>
    <col min="12810" max="12810" width="24.42578125" style="3" customWidth="1"/>
    <col min="12811" max="12811" width="20.140625" style="3" customWidth="1"/>
    <col min="12812" max="12812" width="24.42578125" style="3" customWidth="1"/>
    <col min="12813" max="12813" width="20.140625" style="3" customWidth="1"/>
    <col min="12814" max="12814" width="24.42578125" style="3" customWidth="1"/>
    <col min="12815" max="12815" width="18.5703125" style="3" customWidth="1"/>
    <col min="12816" max="12816" width="24.42578125" style="3" customWidth="1"/>
    <col min="12817" max="12817" width="18.28515625" style="3" customWidth="1"/>
    <col min="12818" max="12818" width="18.85546875" style="3" customWidth="1"/>
    <col min="12819" max="12819" width="17.140625" style="3" customWidth="1"/>
    <col min="12820" max="12820" width="18.42578125" style="3" customWidth="1"/>
    <col min="12821" max="12821" width="15.85546875" style="3" customWidth="1"/>
    <col min="12822" max="12822" width="18.140625" style="3" customWidth="1"/>
    <col min="12823" max="12823" width="9.140625" style="3" customWidth="1"/>
    <col min="12824" max="13056" width="9.140625" style="3"/>
    <col min="13057" max="13057" width="11.5703125" style="3" customWidth="1"/>
    <col min="13058" max="13058" width="62.28515625" style="3" bestFit="1" customWidth="1"/>
    <col min="13059" max="13059" width="20.140625" style="3" bestFit="1" customWidth="1"/>
    <col min="13060" max="13060" width="24.42578125" style="3" bestFit="1" customWidth="1"/>
    <col min="13061" max="13061" width="20.140625" style="3" customWidth="1"/>
    <col min="13062" max="13062" width="24.42578125" style="3" customWidth="1"/>
    <col min="13063" max="13063" width="20.140625" style="3" customWidth="1"/>
    <col min="13064" max="13064" width="24.42578125" style="3" customWidth="1"/>
    <col min="13065" max="13065" width="20.140625" style="3" customWidth="1"/>
    <col min="13066" max="13066" width="24.42578125" style="3" customWidth="1"/>
    <col min="13067" max="13067" width="20.140625" style="3" customWidth="1"/>
    <col min="13068" max="13068" width="24.42578125" style="3" customWidth="1"/>
    <col min="13069" max="13069" width="20.140625" style="3" customWidth="1"/>
    <col min="13070" max="13070" width="24.42578125" style="3" customWidth="1"/>
    <col min="13071" max="13071" width="18.5703125" style="3" customWidth="1"/>
    <col min="13072" max="13072" width="24.42578125" style="3" customWidth="1"/>
    <col min="13073" max="13073" width="18.28515625" style="3" customWidth="1"/>
    <col min="13074" max="13074" width="18.85546875" style="3" customWidth="1"/>
    <col min="13075" max="13075" width="17.140625" style="3" customWidth="1"/>
    <col min="13076" max="13076" width="18.42578125" style="3" customWidth="1"/>
    <col min="13077" max="13077" width="15.85546875" style="3" customWidth="1"/>
    <col min="13078" max="13078" width="18.140625" style="3" customWidth="1"/>
    <col min="13079" max="13079" width="9.140625" style="3" customWidth="1"/>
    <col min="13080" max="13312" width="9.140625" style="3"/>
    <col min="13313" max="13313" width="11.5703125" style="3" customWidth="1"/>
    <col min="13314" max="13314" width="62.28515625" style="3" bestFit="1" customWidth="1"/>
    <col min="13315" max="13315" width="20.140625" style="3" bestFit="1" customWidth="1"/>
    <col min="13316" max="13316" width="24.42578125" style="3" bestFit="1" customWidth="1"/>
    <col min="13317" max="13317" width="20.140625" style="3" customWidth="1"/>
    <col min="13318" max="13318" width="24.42578125" style="3" customWidth="1"/>
    <col min="13319" max="13319" width="20.140625" style="3" customWidth="1"/>
    <col min="13320" max="13320" width="24.42578125" style="3" customWidth="1"/>
    <col min="13321" max="13321" width="20.140625" style="3" customWidth="1"/>
    <col min="13322" max="13322" width="24.42578125" style="3" customWidth="1"/>
    <col min="13323" max="13323" width="20.140625" style="3" customWidth="1"/>
    <col min="13324" max="13324" width="24.42578125" style="3" customWidth="1"/>
    <col min="13325" max="13325" width="20.140625" style="3" customWidth="1"/>
    <col min="13326" max="13326" width="24.42578125" style="3" customWidth="1"/>
    <col min="13327" max="13327" width="18.5703125" style="3" customWidth="1"/>
    <col min="13328" max="13328" width="24.42578125" style="3" customWidth="1"/>
    <col min="13329" max="13329" width="18.28515625" style="3" customWidth="1"/>
    <col min="13330" max="13330" width="18.85546875" style="3" customWidth="1"/>
    <col min="13331" max="13331" width="17.140625" style="3" customWidth="1"/>
    <col min="13332" max="13332" width="18.42578125" style="3" customWidth="1"/>
    <col min="13333" max="13333" width="15.85546875" style="3" customWidth="1"/>
    <col min="13334" max="13334" width="18.140625" style="3" customWidth="1"/>
    <col min="13335" max="13335" width="9.140625" style="3" customWidth="1"/>
    <col min="13336" max="13568" width="9.140625" style="3"/>
    <col min="13569" max="13569" width="11.5703125" style="3" customWidth="1"/>
    <col min="13570" max="13570" width="62.28515625" style="3" bestFit="1" customWidth="1"/>
    <col min="13571" max="13571" width="20.140625" style="3" bestFit="1" customWidth="1"/>
    <col min="13572" max="13572" width="24.42578125" style="3" bestFit="1" customWidth="1"/>
    <col min="13573" max="13573" width="20.140625" style="3" customWidth="1"/>
    <col min="13574" max="13574" width="24.42578125" style="3" customWidth="1"/>
    <col min="13575" max="13575" width="20.140625" style="3" customWidth="1"/>
    <col min="13576" max="13576" width="24.42578125" style="3" customWidth="1"/>
    <col min="13577" max="13577" width="20.140625" style="3" customWidth="1"/>
    <col min="13578" max="13578" width="24.42578125" style="3" customWidth="1"/>
    <col min="13579" max="13579" width="20.140625" style="3" customWidth="1"/>
    <col min="13580" max="13580" width="24.42578125" style="3" customWidth="1"/>
    <col min="13581" max="13581" width="20.140625" style="3" customWidth="1"/>
    <col min="13582" max="13582" width="24.42578125" style="3" customWidth="1"/>
    <col min="13583" max="13583" width="18.5703125" style="3" customWidth="1"/>
    <col min="13584" max="13584" width="24.42578125" style="3" customWidth="1"/>
    <col min="13585" max="13585" width="18.28515625" style="3" customWidth="1"/>
    <col min="13586" max="13586" width="18.85546875" style="3" customWidth="1"/>
    <col min="13587" max="13587" width="17.140625" style="3" customWidth="1"/>
    <col min="13588" max="13588" width="18.42578125" style="3" customWidth="1"/>
    <col min="13589" max="13589" width="15.85546875" style="3" customWidth="1"/>
    <col min="13590" max="13590" width="18.140625" style="3" customWidth="1"/>
    <col min="13591" max="13591" width="9.140625" style="3" customWidth="1"/>
    <col min="13592" max="13824" width="9.140625" style="3"/>
    <col min="13825" max="13825" width="11.5703125" style="3" customWidth="1"/>
    <col min="13826" max="13826" width="62.28515625" style="3" bestFit="1" customWidth="1"/>
    <col min="13827" max="13827" width="20.140625" style="3" bestFit="1" customWidth="1"/>
    <col min="13828" max="13828" width="24.42578125" style="3" bestFit="1" customWidth="1"/>
    <col min="13829" max="13829" width="20.140625" style="3" customWidth="1"/>
    <col min="13830" max="13830" width="24.42578125" style="3" customWidth="1"/>
    <col min="13831" max="13831" width="20.140625" style="3" customWidth="1"/>
    <col min="13832" max="13832" width="24.42578125" style="3" customWidth="1"/>
    <col min="13833" max="13833" width="20.140625" style="3" customWidth="1"/>
    <col min="13834" max="13834" width="24.42578125" style="3" customWidth="1"/>
    <col min="13835" max="13835" width="20.140625" style="3" customWidth="1"/>
    <col min="13836" max="13836" width="24.42578125" style="3" customWidth="1"/>
    <col min="13837" max="13837" width="20.140625" style="3" customWidth="1"/>
    <col min="13838" max="13838" width="24.42578125" style="3" customWidth="1"/>
    <col min="13839" max="13839" width="18.5703125" style="3" customWidth="1"/>
    <col min="13840" max="13840" width="24.42578125" style="3" customWidth="1"/>
    <col min="13841" max="13841" width="18.28515625" style="3" customWidth="1"/>
    <col min="13842" max="13842" width="18.85546875" style="3" customWidth="1"/>
    <col min="13843" max="13843" width="17.140625" style="3" customWidth="1"/>
    <col min="13844" max="13844" width="18.42578125" style="3" customWidth="1"/>
    <col min="13845" max="13845" width="15.85546875" style="3" customWidth="1"/>
    <col min="13846" max="13846" width="18.140625" style="3" customWidth="1"/>
    <col min="13847" max="13847" width="9.140625" style="3" customWidth="1"/>
    <col min="13848" max="14080" width="9.140625" style="3"/>
    <col min="14081" max="14081" width="11.5703125" style="3" customWidth="1"/>
    <col min="14082" max="14082" width="62.28515625" style="3" bestFit="1" customWidth="1"/>
    <col min="14083" max="14083" width="20.140625" style="3" bestFit="1" customWidth="1"/>
    <col min="14084" max="14084" width="24.42578125" style="3" bestFit="1" customWidth="1"/>
    <col min="14085" max="14085" width="20.140625" style="3" customWidth="1"/>
    <col min="14086" max="14086" width="24.42578125" style="3" customWidth="1"/>
    <col min="14087" max="14087" width="20.140625" style="3" customWidth="1"/>
    <col min="14088" max="14088" width="24.42578125" style="3" customWidth="1"/>
    <col min="14089" max="14089" width="20.140625" style="3" customWidth="1"/>
    <col min="14090" max="14090" width="24.42578125" style="3" customWidth="1"/>
    <col min="14091" max="14091" width="20.140625" style="3" customWidth="1"/>
    <col min="14092" max="14092" width="24.42578125" style="3" customWidth="1"/>
    <col min="14093" max="14093" width="20.140625" style="3" customWidth="1"/>
    <col min="14094" max="14094" width="24.42578125" style="3" customWidth="1"/>
    <col min="14095" max="14095" width="18.5703125" style="3" customWidth="1"/>
    <col min="14096" max="14096" width="24.42578125" style="3" customWidth="1"/>
    <col min="14097" max="14097" width="18.28515625" style="3" customWidth="1"/>
    <col min="14098" max="14098" width="18.85546875" style="3" customWidth="1"/>
    <col min="14099" max="14099" width="17.140625" style="3" customWidth="1"/>
    <col min="14100" max="14100" width="18.42578125" style="3" customWidth="1"/>
    <col min="14101" max="14101" width="15.85546875" style="3" customWidth="1"/>
    <col min="14102" max="14102" width="18.140625" style="3" customWidth="1"/>
    <col min="14103" max="14103" width="9.140625" style="3" customWidth="1"/>
    <col min="14104" max="14336" width="9.140625" style="3"/>
    <col min="14337" max="14337" width="11.5703125" style="3" customWidth="1"/>
    <col min="14338" max="14338" width="62.28515625" style="3" bestFit="1" customWidth="1"/>
    <col min="14339" max="14339" width="20.140625" style="3" bestFit="1" customWidth="1"/>
    <col min="14340" max="14340" width="24.42578125" style="3" bestFit="1" customWidth="1"/>
    <col min="14341" max="14341" width="20.140625" style="3" customWidth="1"/>
    <col min="14342" max="14342" width="24.42578125" style="3" customWidth="1"/>
    <col min="14343" max="14343" width="20.140625" style="3" customWidth="1"/>
    <col min="14344" max="14344" width="24.42578125" style="3" customWidth="1"/>
    <col min="14345" max="14345" width="20.140625" style="3" customWidth="1"/>
    <col min="14346" max="14346" width="24.42578125" style="3" customWidth="1"/>
    <col min="14347" max="14347" width="20.140625" style="3" customWidth="1"/>
    <col min="14348" max="14348" width="24.42578125" style="3" customWidth="1"/>
    <col min="14349" max="14349" width="20.140625" style="3" customWidth="1"/>
    <col min="14350" max="14350" width="24.42578125" style="3" customWidth="1"/>
    <col min="14351" max="14351" width="18.5703125" style="3" customWidth="1"/>
    <col min="14352" max="14352" width="24.42578125" style="3" customWidth="1"/>
    <col min="14353" max="14353" width="18.28515625" style="3" customWidth="1"/>
    <col min="14354" max="14354" width="18.85546875" style="3" customWidth="1"/>
    <col min="14355" max="14355" width="17.140625" style="3" customWidth="1"/>
    <col min="14356" max="14356" width="18.42578125" style="3" customWidth="1"/>
    <col min="14357" max="14357" width="15.85546875" style="3" customWidth="1"/>
    <col min="14358" max="14358" width="18.140625" style="3" customWidth="1"/>
    <col min="14359" max="14359" width="9.140625" style="3" customWidth="1"/>
    <col min="14360" max="14592" width="9.140625" style="3"/>
    <col min="14593" max="14593" width="11.5703125" style="3" customWidth="1"/>
    <col min="14594" max="14594" width="62.28515625" style="3" bestFit="1" customWidth="1"/>
    <col min="14595" max="14595" width="20.140625" style="3" bestFit="1" customWidth="1"/>
    <col min="14596" max="14596" width="24.42578125" style="3" bestFit="1" customWidth="1"/>
    <col min="14597" max="14597" width="20.140625" style="3" customWidth="1"/>
    <col min="14598" max="14598" width="24.42578125" style="3" customWidth="1"/>
    <col min="14599" max="14599" width="20.140625" style="3" customWidth="1"/>
    <col min="14600" max="14600" width="24.42578125" style="3" customWidth="1"/>
    <col min="14601" max="14601" width="20.140625" style="3" customWidth="1"/>
    <col min="14602" max="14602" width="24.42578125" style="3" customWidth="1"/>
    <col min="14603" max="14603" width="20.140625" style="3" customWidth="1"/>
    <col min="14604" max="14604" width="24.42578125" style="3" customWidth="1"/>
    <col min="14605" max="14605" width="20.140625" style="3" customWidth="1"/>
    <col min="14606" max="14606" width="24.42578125" style="3" customWidth="1"/>
    <col min="14607" max="14607" width="18.5703125" style="3" customWidth="1"/>
    <col min="14608" max="14608" width="24.42578125" style="3" customWidth="1"/>
    <col min="14609" max="14609" width="18.28515625" style="3" customWidth="1"/>
    <col min="14610" max="14610" width="18.85546875" style="3" customWidth="1"/>
    <col min="14611" max="14611" width="17.140625" style="3" customWidth="1"/>
    <col min="14612" max="14612" width="18.42578125" style="3" customWidth="1"/>
    <col min="14613" max="14613" width="15.85546875" style="3" customWidth="1"/>
    <col min="14614" max="14614" width="18.140625" style="3" customWidth="1"/>
    <col min="14615" max="14615" width="9.140625" style="3" customWidth="1"/>
    <col min="14616" max="14848" width="9.140625" style="3"/>
    <col min="14849" max="14849" width="11.5703125" style="3" customWidth="1"/>
    <col min="14850" max="14850" width="62.28515625" style="3" bestFit="1" customWidth="1"/>
    <col min="14851" max="14851" width="20.140625" style="3" bestFit="1" customWidth="1"/>
    <col min="14852" max="14852" width="24.42578125" style="3" bestFit="1" customWidth="1"/>
    <col min="14853" max="14853" width="20.140625" style="3" customWidth="1"/>
    <col min="14854" max="14854" width="24.42578125" style="3" customWidth="1"/>
    <col min="14855" max="14855" width="20.140625" style="3" customWidth="1"/>
    <col min="14856" max="14856" width="24.42578125" style="3" customWidth="1"/>
    <col min="14857" max="14857" width="20.140625" style="3" customWidth="1"/>
    <col min="14858" max="14858" width="24.42578125" style="3" customWidth="1"/>
    <col min="14859" max="14859" width="20.140625" style="3" customWidth="1"/>
    <col min="14860" max="14860" width="24.42578125" style="3" customWidth="1"/>
    <col min="14861" max="14861" width="20.140625" style="3" customWidth="1"/>
    <col min="14862" max="14862" width="24.42578125" style="3" customWidth="1"/>
    <col min="14863" max="14863" width="18.5703125" style="3" customWidth="1"/>
    <col min="14864" max="14864" width="24.42578125" style="3" customWidth="1"/>
    <col min="14865" max="14865" width="18.28515625" style="3" customWidth="1"/>
    <col min="14866" max="14866" width="18.85546875" style="3" customWidth="1"/>
    <col min="14867" max="14867" width="17.140625" style="3" customWidth="1"/>
    <col min="14868" max="14868" width="18.42578125" style="3" customWidth="1"/>
    <col min="14869" max="14869" width="15.85546875" style="3" customWidth="1"/>
    <col min="14870" max="14870" width="18.140625" style="3" customWidth="1"/>
    <col min="14871" max="14871" width="9.140625" style="3" customWidth="1"/>
    <col min="14872" max="15104" width="9.140625" style="3"/>
    <col min="15105" max="15105" width="11.5703125" style="3" customWidth="1"/>
    <col min="15106" max="15106" width="62.28515625" style="3" bestFit="1" customWidth="1"/>
    <col min="15107" max="15107" width="20.140625" style="3" bestFit="1" customWidth="1"/>
    <col min="15108" max="15108" width="24.42578125" style="3" bestFit="1" customWidth="1"/>
    <col min="15109" max="15109" width="20.140625" style="3" customWidth="1"/>
    <col min="15110" max="15110" width="24.42578125" style="3" customWidth="1"/>
    <col min="15111" max="15111" width="20.140625" style="3" customWidth="1"/>
    <col min="15112" max="15112" width="24.42578125" style="3" customWidth="1"/>
    <col min="15113" max="15113" width="20.140625" style="3" customWidth="1"/>
    <col min="15114" max="15114" width="24.42578125" style="3" customWidth="1"/>
    <col min="15115" max="15115" width="20.140625" style="3" customWidth="1"/>
    <col min="15116" max="15116" width="24.42578125" style="3" customWidth="1"/>
    <col min="15117" max="15117" width="20.140625" style="3" customWidth="1"/>
    <col min="15118" max="15118" width="24.42578125" style="3" customWidth="1"/>
    <col min="15119" max="15119" width="18.5703125" style="3" customWidth="1"/>
    <col min="15120" max="15120" width="24.42578125" style="3" customWidth="1"/>
    <col min="15121" max="15121" width="18.28515625" style="3" customWidth="1"/>
    <col min="15122" max="15122" width="18.85546875" style="3" customWidth="1"/>
    <col min="15123" max="15123" width="17.140625" style="3" customWidth="1"/>
    <col min="15124" max="15124" width="18.42578125" style="3" customWidth="1"/>
    <col min="15125" max="15125" width="15.85546875" style="3" customWidth="1"/>
    <col min="15126" max="15126" width="18.140625" style="3" customWidth="1"/>
    <col min="15127" max="15127" width="9.140625" style="3" customWidth="1"/>
    <col min="15128" max="15360" width="9.140625" style="3"/>
    <col min="15361" max="15361" width="11.5703125" style="3" customWidth="1"/>
    <col min="15362" max="15362" width="62.28515625" style="3" bestFit="1" customWidth="1"/>
    <col min="15363" max="15363" width="20.140625" style="3" bestFit="1" customWidth="1"/>
    <col min="15364" max="15364" width="24.42578125" style="3" bestFit="1" customWidth="1"/>
    <col min="15365" max="15365" width="20.140625" style="3" customWidth="1"/>
    <col min="15366" max="15366" width="24.42578125" style="3" customWidth="1"/>
    <col min="15367" max="15367" width="20.140625" style="3" customWidth="1"/>
    <col min="15368" max="15368" width="24.42578125" style="3" customWidth="1"/>
    <col min="15369" max="15369" width="20.140625" style="3" customWidth="1"/>
    <col min="15370" max="15370" width="24.42578125" style="3" customWidth="1"/>
    <col min="15371" max="15371" width="20.140625" style="3" customWidth="1"/>
    <col min="15372" max="15372" width="24.42578125" style="3" customWidth="1"/>
    <col min="15373" max="15373" width="20.140625" style="3" customWidth="1"/>
    <col min="15374" max="15374" width="24.42578125" style="3" customWidth="1"/>
    <col min="15375" max="15375" width="18.5703125" style="3" customWidth="1"/>
    <col min="15376" max="15376" width="24.42578125" style="3" customWidth="1"/>
    <col min="15377" max="15377" width="18.28515625" style="3" customWidth="1"/>
    <col min="15378" max="15378" width="18.85546875" style="3" customWidth="1"/>
    <col min="15379" max="15379" width="17.140625" style="3" customWidth="1"/>
    <col min="15380" max="15380" width="18.42578125" style="3" customWidth="1"/>
    <col min="15381" max="15381" width="15.85546875" style="3" customWidth="1"/>
    <col min="15382" max="15382" width="18.140625" style="3" customWidth="1"/>
    <col min="15383" max="15383" width="9.140625" style="3" customWidth="1"/>
    <col min="15384" max="15616" width="9.140625" style="3"/>
    <col min="15617" max="15617" width="11.5703125" style="3" customWidth="1"/>
    <col min="15618" max="15618" width="62.28515625" style="3" bestFit="1" customWidth="1"/>
    <col min="15619" max="15619" width="20.140625" style="3" bestFit="1" customWidth="1"/>
    <col min="15620" max="15620" width="24.42578125" style="3" bestFit="1" customWidth="1"/>
    <col min="15621" max="15621" width="20.140625" style="3" customWidth="1"/>
    <col min="15622" max="15622" width="24.42578125" style="3" customWidth="1"/>
    <col min="15623" max="15623" width="20.140625" style="3" customWidth="1"/>
    <col min="15624" max="15624" width="24.42578125" style="3" customWidth="1"/>
    <col min="15625" max="15625" width="20.140625" style="3" customWidth="1"/>
    <col min="15626" max="15626" width="24.42578125" style="3" customWidth="1"/>
    <col min="15627" max="15627" width="20.140625" style="3" customWidth="1"/>
    <col min="15628" max="15628" width="24.42578125" style="3" customWidth="1"/>
    <col min="15629" max="15629" width="20.140625" style="3" customWidth="1"/>
    <col min="15630" max="15630" width="24.42578125" style="3" customWidth="1"/>
    <col min="15631" max="15631" width="18.5703125" style="3" customWidth="1"/>
    <col min="15632" max="15632" width="24.42578125" style="3" customWidth="1"/>
    <col min="15633" max="15633" width="18.28515625" style="3" customWidth="1"/>
    <col min="15634" max="15634" width="18.85546875" style="3" customWidth="1"/>
    <col min="15635" max="15635" width="17.140625" style="3" customWidth="1"/>
    <col min="15636" max="15636" width="18.42578125" style="3" customWidth="1"/>
    <col min="15637" max="15637" width="15.85546875" style="3" customWidth="1"/>
    <col min="15638" max="15638" width="18.140625" style="3" customWidth="1"/>
    <col min="15639" max="15639" width="9.140625" style="3" customWidth="1"/>
    <col min="15640" max="15872" width="9.140625" style="3"/>
    <col min="15873" max="15873" width="11.5703125" style="3" customWidth="1"/>
    <col min="15874" max="15874" width="62.28515625" style="3" bestFit="1" customWidth="1"/>
    <col min="15875" max="15875" width="20.140625" style="3" bestFit="1" customWidth="1"/>
    <col min="15876" max="15876" width="24.42578125" style="3" bestFit="1" customWidth="1"/>
    <col min="15877" max="15877" width="20.140625" style="3" customWidth="1"/>
    <col min="15878" max="15878" width="24.42578125" style="3" customWidth="1"/>
    <col min="15879" max="15879" width="20.140625" style="3" customWidth="1"/>
    <col min="15880" max="15880" width="24.42578125" style="3" customWidth="1"/>
    <col min="15881" max="15881" width="20.140625" style="3" customWidth="1"/>
    <col min="15882" max="15882" width="24.42578125" style="3" customWidth="1"/>
    <col min="15883" max="15883" width="20.140625" style="3" customWidth="1"/>
    <col min="15884" max="15884" width="24.42578125" style="3" customWidth="1"/>
    <col min="15885" max="15885" width="20.140625" style="3" customWidth="1"/>
    <col min="15886" max="15886" width="24.42578125" style="3" customWidth="1"/>
    <col min="15887" max="15887" width="18.5703125" style="3" customWidth="1"/>
    <col min="15888" max="15888" width="24.42578125" style="3" customWidth="1"/>
    <col min="15889" max="15889" width="18.28515625" style="3" customWidth="1"/>
    <col min="15890" max="15890" width="18.85546875" style="3" customWidth="1"/>
    <col min="15891" max="15891" width="17.140625" style="3" customWidth="1"/>
    <col min="15892" max="15892" width="18.42578125" style="3" customWidth="1"/>
    <col min="15893" max="15893" width="15.85546875" style="3" customWidth="1"/>
    <col min="15894" max="15894" width="18.140625" style="3" customWidth="1"/>
    <col min="15895" max="15895" width="9.140625" style="3" customWidth="1"/>
    <col min="15896" max="16128" width="9.140625" style="3"/>
    <col min="16129" max="16129" width="11.5703125" style="3" customWidth="1"/>
    <col min="16130" max="16130" width="62.28515625" style="3" bestFit="1" customWidth="1"/>
    <col min="16131" max="16131" width="20.140625" style="3" bestFit="1" customWidth="1"/>
    <col min="16132" max="16132" width="24.42578125" style="3" bestFit="1" customWidth="1"/>
    <col min="16133" max="16133" width="20.140625" style="3" customWidth="1"/>
    <col min="16134" max="16134" width="24.42578125" style="3" customWidth="1"/>
    <col min="16135" max="16135" width="20.140625" style="3" customWidth="1"/>
    <col min="16136" max="16136" width="24.42578125" style="3" customWidth="1"/>
    <col min="16137" max="16137" width="20.140625" style="3" customWidth="1"/>
    <col min="16138" max="16138" width="24.42578125" style="3" customWidth="1"/>
    <col min="16139" max="16139" width="20.140625" style="3" customWidth="1"/>
    <col min="16140" max="16140" width="24.42578125" style="3" customWidth="1"/>
    <col min="16141" max="16141" width="20.140625" style="3" customWidth="1"/>
    <col min="16142" max="16142" width="24.42578125" style="3" customWidth="1"/>
    <col min="16143" max="16143" width="18.5703125" style="3" customWidth="1"/>
    <col min="16144" max="16144" width="24.42578125" style="3" customWidth="1"/>
    <col min="16145" max="16145" width="18.28515625" style="3" customWidth="1"/>
    <col min="16146" max="16146" width="18.85546875" style="3" customWidth="1"/>
    <col min="16147" max="16147" width="17.140625" style="3" customWidth="1"/>
    <col min="16148" max="16148" width="18.42578125" style="3" customWidth="1"/>
    <col min="16149" max="16149" width="15.85546875" style="3" customWidth="1"/>
    <col min="16150" max="16150" width="18.140625" style="3" customWidth="1"/>
    <col min="16151" max="16151" width="9.140625" style="3" customWidth="1"/>
    <col min="16152" max="16384" width="9.140625" style="3"/>
  </cols>
  <sheetData>
    <row r="1" spans="1:26" ht="30" x14ac:dyDescent="0.4">
      <c r="A1" s="284" t="s">
        <v>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"/>
      <c r="P1" s="1"/>
      <c r="Q1" s="1"/>
      <c r="R1" s="1"/>
      <c r="S1" s="1"/>
      <c r="T1" s="1"/>
      <c r="U1" s="1"/>
    </row>
    <row r="2" spans="1:26" ht="9" customHeight="1" thickBot="1" x14ac:dyDescent="0.4">
      <c r="P2" s="8"/>
      <c r="Q2" s="2"/>
      <c r="S2" s="2"/>
    </row>
    <row r="3" spans="1:26" s="18" customFormat="1" ht="25.9" customHeight="1" x14ac:dyDescent="0.4">
      <c r="A3" s="285" t="s">
        <v>0</v>
      </c>
      <c r="B3" s="287" t="s">
        <v>1</v>
      </c>
      <c r="C3" s="9">
        <v>1</v>
      </c>
      <c r="D3" s="10">
        <v>42473</v>
      </c>
      <c r="E3" s="9">
        <v>2</v>
      </c>
      <c r="F3" s="11">
        <v>42480</v>
      </c>
      <c r="G3" s="12">
        <v>3</v>
      </c>
      <c r="H3" s="10">
        <v>41752</v>
      </c>
      <c r="I3" s="13">
        <v>4</v>
      </c>
      <c r="J3" s="10">
        <v>42494</v>
      </c>
      <c r="K3" s="14">
        <v>5</v>
      </c>
      <c r="L3" s="15">
        <v>42501</v>
      </c>
      <c r="M3" s="14">
        <v>6</v>
      </c>
      <c r="N3" s="15">
        <v>42508</v>
      </c>
      <c r="O3" s="16">
        <v>7</v>
      </c>
      <c r="P3" s="15">
        <v>41780</v>
      </c>
      <c r="Q3" s="16">
        <v>8</v>
      </c>
      <c r="R3" s="17">
        <v>42522</v>
      </c>
      <c r="S3" s="16">
        <v>9</v>
      </c>
      <c r="T3" s="17">
        <v>41794</v>
      </c>
      <c r="U3" s="16">
        <v>10</v>
      </c>
      <c r="V3" s="17">
        <v>42536</v>
      </c>
    </row>
    <row r="4" spans="1:26" s="18" customFormat="1" ht="27" thickBot="1" x14ac:dyDescent="0.45">
      <c r="A4" s="286"/>
      <c r="B4" s="288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6" ht="35.25" x14ac:dyDescent="0.45">
      <c r="A5" s="30">
        <v>1</v>
      </c>
      <c r="B5" s="336" t="s">
        <v>80</v>
      </c>
      <c r="C5" s="32"/>
      <c r="D5" s="33"/>
      <c r="E5" s="34">
        <v>47.6</v>
      </c>
      <c r="F5" s="33">
        <f>IF(E5&gt;0,IF(D5&gt;0,(D5*C$3+E5*10/3)/E$3,E5*10/3*(1-0.1*C$3)),IF(D5&gt;10,D5*0.9,D5))</f>
        <v>142.79999999999998</v>
      </c>
      <c r="G5" s="32"/>
      <c r="H5" s="33">
        <f t="shared" ref="H5:H33" si="0">IF(G5&gt;0,IF(F5&gt;0,(F5*E$3+G5*10/3)/G$3,G5*10/3*(1-0.1*E$3)),IF(F5&gt;10,F5*0.9,F5))</f>
        <v>128.51999999999998</v>
      </c>
      <c r="I5" s="32"/>
      <c r="J5" s="33">
        <f t="shared" ref="J5:J33" si="1">IF(I5&gt;0,IF(H5&gt;0,(H5*G$3+I5*10/3)/I$3,I5*10/3*(1-0.1*G$3)),IF(H5&gt;10,H5*0.9,H5))</f>
        <v>115.66799999999999</v>
      </c>
      <c r="K5" s="32"/>
      <c r="L5" s="33">
        <f t="shared" ref="L5:L37" si="2">IF(K5&gt;0,IF(J5&gt;0,(J5*I$3+K5*10/3)/K$3,K5*10/3*(1-0.1*I$3)),IF(J5&gt;10,J5*0.9,J5))</f>
        <v>104.10119999999999</v>
      </c>
      <c r="M5" s="35"/>
      <c r="N5" s="33">
        <f t="shared" ref="N5:N37" si="3">IF(M5&gt;0,IF(L5&gt;0,(L5*K$3+M5*10/3)/M$3,M5*10/3*(1-0.1*K$3)),IF(L5&gt;10,L5*0.9,L5))</f>
        <v>93.691079999999999</v>
      </c>
      <c r="O5" s="36"/>
      <c r="P5" s="33">
        <f t="shared" ref="P5:P53" si="4">IF(O5&gt;0,IF(N5&gt;0,(N5*M$3+O5*10/3)/O$3,O5*10/3*(1-0.1*M$3)),IF(N5&gt;10,N5*0.9,N5))</f>
        <v>84.321972000000002</v>
      </c>
      <c r="Q5" s="35"/>
      <c r="R5" s="33">
        <f t="shared" ref="R5:R59" si="5">IF(Q5&gt;0,IF(P5&gt;0,(P5*O$3+Q5*10/3)/Q$3,Q5*10/3*(1-0.1*O$3)),IF(P5&gt;10,P5*0.9,P5))</f>
        <v>75.889774799999998</v>
      </c>
      <c r="S5" s="35"/>
      <c r="T5" s="37">
        <f t="shared" ref="T5:T64" si="6">IF(S5&gt;0,IF(R5&gt;0,(R5*Q$3+S5*10/3)/S$3,S5*10/3*(1-0.1*Q$3)),IF(R5&gt;10,R5*0.9,R5))</f>
        <v>68.300797320000001</v>
      </c>
      <c r="U5" s="38"/>
      <c r="V5" s="39">
        <f t="shared" ref="V5:V68" si="7">IF(U5&gt;0,IF(T5&gt;0,(T5*S$3+U5*10/3)/U$3,U5*10/3*(1-0.1*S$3)),IF(T5&gt;10,T5*0.9,T5))</f>
        <v>61.470717587999999</v>
      </c>
      <c r="W5" s="3"/>
      <c r="X5" s="3"/>
      <c r="Y5" s="3"/>
      <c r="Z5" s="3"/>
    </row>
    <row r="6" spans="1:26" ht="35.25" x14ac:dyDescent="0.45">
      <c r="A6" s="40">
        <v>2</v>
      </c>
      <c r="B6" s="242" t="s">
        <v>60</v>
      </c>
      <c r="C6" s="42">
        <v>44.5</v>
      </c>
      <c r="D6" s="43">
        <f>C6/3*10</f>
        <v>148.33333333333334</v>
      </c>
      <c r="E6" s="44">
        <v>40.1</v>
      </c>
      <c r="F6" s="43">
        <f>IF(E6&gt;0,IF(D6&gt;0,(D6*C$3+E6*10/3)/E$3,E6*10/3*(1-0.1*C$3)),IF(D6&gt;10,D6*0.9,D6))</f>
        <v>141</v>
      </c>
      <c r="G6" s="42"/>
      <c r="H6" s="43">
        <f t="shared" si="0"/>
        <v>126.9</v>
      </c>
      <c r="I6" s="42"/>
      <c r="J6" s="43">
        <f t="shared" si="1"/>
        <v>114.21000000000001</v>
      </c>
      <c r="K6" s="42"/>
      <c r="L6" s="43">
        <f t="shared" si="2"/>
        <v>102.78900000000002</v>
      </c>
      <c r="M6" s="45"/>
      <c r="N6" s="43">
        <f t="shared" si="3"/>
        <v>92.510100000000023</v>
      </c>
      <c r="O6" s="46"/>
      <c r="P6" s="47">
        <f t="shared" si="4"/>
        <v>83.259090000000029</v>
      </c>
      <c r="Q6" s="45"/>
      <c r="R6" s="47">
        <f t="shared" si="5"/>
        <v>74.933181000000033</v>
      </c>
      <c r="S6" s="45"/>
      <c r="T6" s="43">
        <f t="shared" si="6"/>
        <v>67.439862900000037</v>
      </c>
      <c r="U6" s="48"/>
      <c r="V6" s="49">
        <f t="shared" si="7"/>
        <v>60.695876610000035</v>
      </c>
      <c r="W6" s="3"/>
      <c r="X6" s="3"/>
      <c r="Y6" s="3"/>
      <c r="Z6" s="3"/>
    </row>
    <row r="7" spans="1:26" ht="35.25" x14ac:dyDescent="0.45">
      <c r="A7" s="40">
        <v>3</v>
      </c>
      <c r="B7" s="244" t="s">
        <v>42</v>
      </c>
      <c r="C7" s="42">
        <v>34.9</v>
      </c>
      <c r="D7" s="43">
        <f>C7/3*10</f>
        <v>116.33333333333333</v>
      </c>
      <c r="E7" s="44">
        <v>48.3</v>
      </c>
      <c r="F7" s="43">
        <f>IF(E7&gt;0,IF(D7&gt;0,(D7*C$3+E7*10/3)/E$3,E7*10/3*(1-0.1*C$3)),IF(D7&gt;10,D7*0.9,D7))</f>
        <v>138.66666666666666</v>
      </c>
      <c r="G7" s="42"/>
      <c r="H7" s="43">
        <f t="shared" si="0"/>
        <v>124.8</v>
      </c>
      <c r="I7" s="42"/>
      <c r="J7" s="43">
        <f t="shared" si="1"/>
        <v>112.32</v>
      </c>
      <c r="K7" s="42"/>
      <c r="L7" s="43">
        <f t="shared" si="2"/>
        <v>101.08799999999999</v>
      </c>
      <c r="M7" s="45"/>
      <c r="N7" s="43">
        <f t="shared" si="3"/>
        <v>90.979199999999992</v>
      </c>
      <c r="O7" s="46"/>
      <c r="P7" s="47">
        <f t="shared" si="4"/>
        <v>81.88127999999999</v>
      </c>
      <c r="Q7" s="45"/>
      <c r="R7" s="47">
        <f t="shared" si="5"/>
        <v>73.693151999999998</v>
      </c>
      <c r="S7" s="45"/>
      <c r="T7" s="50">
        <f t="shared" si="6"/>
        <v>66.323836799999995</v>
      </c>
      <c r="U7" s="48"/>
      <c r="V7" s="49">
        <f t="shared" si="7"/>
        <v>59.691453119999998</v>
      </c>
      <c r="W7" s="3"/>
      <c r="X7" s="3"/>
      <c r="Y7" s="3"/>
      <c r="Z7" s="3"/>
    </row>
    <row r="8" spans="1:26" ht="35.25" x14ac:dyDescent="0.45">
      <c r="A8" s="40">
        <f t="shared" ref="A8:A59" si="8">A7+1</f>
        <v>4</v>
      </c>
      <c r="B8" s="244" t="s">
        <v>43</v>
      </c>
      <c r="C8" s="42">
        <v>45.4</v>
      </c>
      <c r="D8" s="43">
        <f>C8/3*10</f>
        <v>151.33333333333331</v>
      </c>
      <c r="E8" s="44"/>
      <c r="F8" s="43">
        <f>IF(E8&gt;0,IF(D8&gt;0,(D8*C$3+E8*10/3)/E$3,E8*10/3*(1-0.1*C$3)),IF(D8&gt;10,D8*0.9,D8))</f>
        <v>136.19999999999999</v>
      </c>
      <c r="G8" s="42"/>
      <c r="H8" s="43">
        <f t="shared" si="0"/>
        <v>122.58</v>
      </c>
      <c r="I8" s="42"/>
      <c r="J8" s="43">
        <f t="shared" si="1"/>
        <v>110.322</v>
      </c>
      <c r="K8" s="42"/>
      <c r="L8" s="43">
        <f t="shared" si="2"/>
        <v>99.2898</v>
      </c>
      <c r="M8" s="45"/>
      <c r="N8" s="43">
        <f t="shared" si="3"/>
        <v>89.360820000000004</v>
      </c>
      <c r="O8" s="46"/>
      <c r="P8" s="47">
        <f t="shared" si="4"/>
        <v>80.424738000000005</v>
      </c>
      <c r="Q8" s="45"/>
      <c r="R8" s="47">
        <f t="shared" si="5"/>
        <v>72.382264200000009</v>
      </c>
      <c r="S8" s="45"/>
      <c r="T8" s="43">
        <f t="shared" si="6"/>
        <v>65.144037780000005</v>
      </c>
      <c r="U8" s="48"/>
      <c r="V8" s="49">
        <f t="shared" si="7"/>
        <v>58.629634002000003</v>
      </c>
      <c r="W8" s="3"/>
      <c r="X8" s="3"/>
      <c r="Y8" s="3"/>
      <c r="Z8" s="3"/>
    </row>
    <row r="9" spans="1:26" ht="36" thickBot="1" x14ac:dyDescent="0.5">
      <c r="A9" s="51">
        <f>A8+1</f>
        <v>5</v>
      </c>
      <c r="B9" s="250" t="s">
        <v>67</v>
      </c>
      <c r="C9" s="52">
        <v>32</v>
      </c>
      <c r="D9" s="53">
        <f>C9/3*10</f>
        <v>106.66666666666666</v>
      </c>
      <c r="E9" s="54">
        <v>48</v>
      </c>
      <c r="F9" s="55">
        <f>IF(E9&gt;0,IF(D9&gt;0,(D9*C$3+E9*10/3)/E$3,E9*10/3*(1-0.1*C$3)),IF(D9&gt;10,D9*0.9,D9))</f>
        <v>133.33333333333331</v>
      </c>
      <c r="G9" s="52"/>
      <c r="H9" s="55">
        <f t="shared" si="0"/>
        <v>119.99999999999999</v>
      </c>
      <c r="I9" s="56"/>
      <c r="J9" s="53">
        <f t="shared" si="1"/>
        <v>107.99999999999999</v>
      </c>
      <c r="K9" s="56"/>
      <c r="L9" s="53">
        <f t="shared" si="2"/>
        <v>97.199999999999989</v>
      </c>
      <c r="M9" s="57"/>
      <c r="N9" s="53">
        <f t="shared" si="3"/>
        <v>87.47999999999999</v>
      </c>
      <c r="O9" s="58"/>
      <c r="P9" s="47">
        <f t="shared" si="4"/>
        <v>78.731999999999999</v>
      </c>
      <c r="Q9" s="59"/>
      <c r="R9" s="50">
        <f t="shared" si="5"/>
        <v>70.858800000000002</v>
      </c>
      <c r="S9" s="57"/>
      <c r="T9" s="47">
        <f t="shared" si="6"/>
        <v>63.772920000000006</v>
      </c>
      <c r="U9" s="60"/>
      <c r="V9" s="61">
        <f t="shared" si="7"/>
        <v>57.395628000000009</v>
      </c>
      <c r="W9" s="3"/>
      <c r="X9" s="3"/>
      <c r="Y9" s="3"/>
      <c r="Z9" s="3"/>
    </row>
    <row r="10" spans="1:26" ht="35.25" x14ac:dyDescent="0.45">
      <c r="A10" s="30">
        <f>A9+1</f>
        <v>6</v>
      </c>
      <c r="B10" s="339" t="s">
        <v>72</v>
      </c>
      <c r="C10" s="32"/>
      <c r="D10" s="33"/>
      <c r="E10" s="34">
        <v>43</v>
      </c>
      <c r="F10" s="33">
        <f>IF(E10&gt;0,IF(D10&gt;0,(D10*C$3+E10*10/3)/E$3,E10*10/3*(1-0.1*C$3)),IF(D10&gt;10,D10*0.9,D10))</f>
        <v>129</v>
      </c>
      <c r="G10" s="32"/>
      <c r="H10" s="33">
        <f t="shared" si="0"/>
        <v>116.10000000000001</v>
      </c>
      <c r="I10" s="32"/>
      <c r="J10" s="33">
        <f t="shared" si="1"/>
        <v>104.49000000000001</v>
      </c>
      <c r="K10" s="32"/>
      <c r="L10" s="33">
        <f t="shared" si="2"/>
        <v>94.041000000000011</v>
      </c>
      <c r="M10" s="63"/>
      <c r="N10" s="47">
        <f t="shared" si="3"/>
        <v>84.636900000000011</v>
      </c>
      <c r="O10" s="36"/>
      <c r="P10" s="33">
        <f t="shared" si="4"/>
        <v>76.173210000000012</v>
      </c>
      <c r="Q10" s="35"/>
      <c r="R10" s="33">
        <f t="shared" si="5"/>
        <v>68.555889000000008</v>
      </c>
      <c r="S10" s="63"/>
      <c r="T10" s="37">
        <f t="shared" si="6"/>
        <v>61.700300100000007</v>
      </c>
      <c r="U10" s="64"/>
      <c r="V10" s="39">
        <f t="shared" si="7"/>
        <v>55.530270090000009</v>
      </c>
      <c r="W10" s="3"/>
      <c r="X10" s="3"/>
      <c r="Y10" s="3"/>
      <c r="Z10" s="3"/>
    </row>
    <row r="11" spans="1:26" ht="35.25" x14ac:dyDescent="0.45">
      <c r="A11" s="40">
        <f>A10+1</f>
        <v>7</v>
      </c>
      <c r="B11" s="242" t="s">
        <v>61</v>
      </c>
      <c r="C11" s="42">
        <v>32.700000000000003</v>
      </c>
      <c r="D11" s="43">
        <f>C11/3*10</f>
        <v>109</v>
      </c>
      <c r="E11" s="44">
        <v>40.5</v>
      </c>
      <c r="F11" s="43">
        <f>IF(E11&gt;0,IF(D11&gt;0,(D11*C$3+E11*10/3)/E$3,E11*10/3*(1-0.1*C$3)),IF(D11&gt;10,D11*0.9,D11))</f>
        <v>122</v>
      </c>
      <c r="G11" s="45"/>
      <c r="H11" s="43">
        <f t="shared" si="0"/>
        <v>109.8</v>
      </c>
      <c r="I11" s="42"/>
      <c r="J11" s="43">
        <f t="shared" si="1"/>
        <v>98.82</v>
      </c>
      <c r="K11" s="42"/>
      <c r="L11" s="43">
        <f t="shared" si="2"/>
        <v>88.938000000000002</v>
      </c>
      <c r="M11" s="45"/>
      <c r="N11" s="43">
        <f t="shared" si="3"/>
        <v>80.044200000000004</v>
      </c>
      <c r="O11" s="46"/>
      <c r="P11" s="47">
        <f t="shared" si="4"/>
        <v>72.039780000000007</v>
      </c>
      <c r="Q11" s="45"/>
      <c r="R11" s="47">
        <f t="shared" si="5"/>
        <v>64.835802000000015</v>
      </c>
      <c r="S11" s="45"/>
      <c r="T11" s="43">
        <f t="shared" si="6"/>
        <v>58.352221800000017</v>
      </c>
      <c r="U11" s="48"/>
      <c r="V11" s="49">
        <f t="shared" si="7"/>
        <v>52.516999620000014</v>
      </c>
      <c r="W11" s="3"/>
      <c r="X11" s="3"/>
      <c r="Y11" s="3"/>
      <c r="Z11" s="3"/>
    </row>
    <row r="12" spans="1:26" ht="35.25" x14ac:dyDescent="0.45">
      <c r="A12" s="40">
        <f t="shared" si="8"/>
        <v>8</v>
      </c>
      <c r="B12" s="243" t="s">
        <v>51</v>
      </c>
      <c r="C12" s="42">
        <v>39.700000000000003</v>
      </c>
      <c r="D12" s="43">
        <f>C12/3*10</f>
        <v>132.33333333333334</v>
      </c>
      <c r="E12" s="44"/>
      <c r="F12" s="43">
        <f>IF(E12&gt;0,IF(D12&gt;0,(D12*C$3+E12*10/3)/E$3,E12*10/3*(1-0.1*C$3)),IF(D12&gt;10,D12*0.9,D12))</f>
        <v>119.10000000000001</v>
      </c>
      <c r="G12" s="42"/>
      <c r="H12" s="43">
        <f t="shared" si="0"/>
        <v>107.19000000000001</v>
      </c>
      <c r="I12" s="42"/>
      <c r="J12" s="43">
        <f t="shared" si="1"/>
        <v>96.471000000000018</v>
      </c>
      <c r="K12" s="42"/>
      <c r="L12" s="43">
        <f t="shared" si="2"/>
        <v>86.823900000000023</v>
      </c>
      <c r="M12" s="45"/>
      <c r="N12" s="43">
        <f t="shared" si="3"/>
        <v>78.141510000000025</v>
      </c>
      <c r="O12" s="46"/>
      <c r="P12" s="47">
        <f t="shared" si="4"/>
        <v>70.32735900000003</v>
      </c>
      <c r="Q12" s="45"/>
      <c r="R12" s="47">
        <f t="shared" si="5"/>
        <v>63.294623100000031</v>
      </c>
      <c r="S12" s="45"/>
      <c r="T12" s="50">
        <f t="shared" si="6"/>
        <v>56.965160790000027</v>
      </c>
      <c r="U12" s="48"/>
      <c r="V12" s="49">
        <f t="shared" si="7"/>
        <v>51.268644711000029</v>
      </c>
      <c r="W12" s="3"/>
      <c r="X12" s="3"/>
      <c r="Y12" s="3"/>
      <c r="Z12" s="3"/>
    </row>
    <row r="13" spans="1:26" ht="35.25" x14ac:dyDescent="0.45">
      <c r="A13" s="40">
        <f t="shared" si="8"/>
        <v>9</v>
      </c>
      <c r="B13" s="245" t="s">
        <v>44</v>
      </c>
      <c r="C13" s="42">
        <v>36.9</v>
      </c>
      <c r="D13" s="43">
        <f>C13/3*10</f>
        <v>122.99999999999999</v>
      </c>
      <c r="E13" s="44">
        <v>33.799999999999997</v>
      </c>
      <c r="F13" s="43">
        <f>IF(E13&gt;0,IF(D13&gt;0,(D13*C$3+E13*10/3)/E$3,E13*10/3*(1-0.1*C$3)),IF(D13&gt;10,D13*0.9,D13))</f>
        <v>117.83333333333333</v>
      </c>
      <c r="G13" s="42"/>
      <c r="H13" s="43">
        <f t="shared" si="0"/>
        <v>106.05</v>
      </c>
      <c r="I13" s="42"/>
      <c r="J13" s="43">
        <f t="shared" si="1"/>
        <v>95.444999999999993</v>
      </c>
      <c r="K13" s="42"/>
      <c r="L13" s="43">
        <f t="shared" si="2"/>
        <v>85.900499999999994</v>
      </c>
      <c r="M13" s="45"/>
      <c r="N13" s="43">
        <f t="shared" si="3"/>
        <v>77.310450000000003</v>
      </c>
      <c r="O13" s="46"/>
      <c r="P13" s="47">
        <f t="shared" si="4"/>
        <v>69.579405000000008</v>
      </c>
      <c r="Q13" s="45"/>
      <c r="R13" s="47">
        <f t="shared" si="5"/>
        <v>62.621464500000009</v>
      </c>
      <c r="S13" s="45"/>
      <c r="T13" s="43">
        <f t="shared" si="6"/>
        <v>56.359318050000006</v>
      </c>
      <c r="U13" s="48"/>
      <c r="V13" s="49">
        <f t="shared" si="7"/>
        <v>50.723386245000007</v>
      </c>
      <c r="W13" s="3"/>
      <c r="X13" s="3"/>
      <c r="Y13" s="3"/>
      <c r="Z13" s="3"/>
    </row>
    <row r="14" spans="1:26" ht="36" thickBot="1" x14ac:dyDescent="0.5">
      <c r="A14" s="51">
        <f t="shared" si="8"/>
        <v>10</v>
      </c>
      <c r="B14" s="247" t="s">
        <v>45</v>
      </c>
      <c r="C14" s="56">
        <v>37</v>
      </c>
      <c r="D14" s="53">
        <f>C14/3*10</f>
        <v>123.33333333333334</v>
      </c>
      <c r="E14" s="54"/>
      <c r="F14" s="55">
        <f>IF(E14&gt;0,IF(D14&gt;0,(D14*C$3+E14*10/3)/E$3,E14*10/3*(1-0.1*C$3)),IF(D14&gt;10,D14*0.9,D14))</f>
        <v>111.00000000000001</v>
      </c>
      <c r="G14" s="56"/>
      <c r="H14" s="53">
        <f t="shared" si="0"/>
        <v>99.90000000000002</v>
      </c>
      <c r="I14" s="56"/>
      <c r="J14" s="53">
        <f t="shared" si="1"/>
        <v>89.910000000000025</v>
      </c>
      <c r="K14" s="56"/>
      <c r="L14" s="53">
        <f t="shared" si="2"/>
        <v>80.919000000000025</v>
      </c>
      <c r="M14" s="57"/>
      <c r="N14" s="53">
        <f t="shared" si="3"/>
        <v>72.82710000000003</v>
      </c>
      <c r="O14" s="66"/>
      <c r="P14" s="47">
        <f t="shared" si="4"/>
        <v>65.544390000000035</v>
      </c>
      <c r="Q14" s="57"/>
      <c r="R14" s="67">
        <f t="shared" si="5"/>
        <v>58.989951000000033</v>
      </c>
      <c r="S14" s="59"/>
      <c r="T14" s="47">
        <f t="shared" si="6"/>
        <v>53.090955900000033</v>
      </c>
      <c r="U14" s="68"/>
      <c r="V14" s="61">
        <f t="shared" si="7"/>
        <v>47.781860310000027</v>
      </c>
      <c r="W14" s="3"/>
      <c r="X14" s="3"/>
      <c r="Y14" s="3"/>
      <c r="Z14" s="3"/>
    </row>
    <row r="15" spans="1:26" ht="35.25" x14ac:dyDescent="0.45">
      <c r="A15" s="30">
        <f t="shared" si="8"/>
        <v>11</v>
      </c>
      <c r="B15" s="338" t="s">
        <v>54</v>
      </c>
      <c r="C15" s="69">
        <v>23.9</v>
      </c>
      <c r="D15" s="33">
        <f>C15/3*10</f>
        <v>79.666666666666657</v>
      </c>
      <c r="E15" s="32">
        <v>42.1</v>
      </c>
      <c r="F15" s="33">
        <f>IF(E15&gt;0,IF(D15&gt;0,(D15*C$3+E15*10/3)/E$3,E15*10/3*(1-0.1*C$3)),IF(D15&gt;10,D15*0.9,D15))</f>
        <v>110</v>
      </c>
      <c r="G15" s="69"/>
      <c r="H15" s="47">
        <f t="shared" si="0"/>
        <v>99</v>
      </c>
      <c r="I15" s="70"/>
      <c r="J15" s="47">
        <f t="shared" si="1"/>
        <v>89.100000000000009</v>
      </c>
      <c r="K15" s="32"/>
      <c r="L15" s="33">
        <f t="shared" si="2"/>
        <v>80.190000000000012</v>
      </c>
      <c r="M15" s="63"/>
      <c r="N15" s="47">
        <f t="shared" si="3"/>
        <v>72.171000000000006</v>
      </c>
      <c r="O15" s="71"/>
      <c r="P15" s="33">
        <f t="shared" si="4"/>
        <v>64.953900000000004</v>
      </c>
      <c r="Q15" s="63"/>
      <c r="R15" s="47">
        <f t="shared" si="5"/>
        <v>58.458510000000004</v>
      </c>
      <c r="S15" s="35"/>
      <c r="T15" s="37">
        <f t="shared" si="6"/>
        <v>52.612659000000008</v>
      </c>
      <c r="U15" s="38"/>
      <c r="V15" s="39">
        <f t="shared" si="7"/>
        <v>47.35139310000001</v>
      </c>
      <c r="W15" s="3"/>
      <c r="X15" s="3"/>
      <c r="Y15" s="3"/>
      <c r="Z15" s="3"/>
    </row>
    <row r="16" spans="1:26" ht="35.25" x14ac:dyDescent="0.45">
      <c r="A16" s="40">
        <f t="shared" si="8"/>
        <v>12</v>
      </c>
      <c r="B16" s="242" t="s">
        <v>57</v>
      </c>
      <c r="C16" s="42">
        <v>37.799999999999997</v>
      </c>
      <c r="D16" s="43">
        <f>C16/3*10</f>
        <v>126</v>
      </c>
      <c r="E16" s="42">
        <v>24.4</v>
      </c>
      <c r="F16" s="43">
        <f>IF(E16&gt;0,IF(D16&gt;0,(D16*C$3+E16*10/3)/E$3,E16*10/3*(1-0.1*C$3)),IF(D16&gt;10,D16*0.9,D16))</f>
        <v>103.66666666666666</v>
      </c>
      <c r="G16" s="42"/>
      <c r="H16" s="43">
        <f t="shared" si="0"/>
        <v>93.3</v>
      </c>
      <c r="I16" s="44"/>
      <c r="J16" s="43">
        <f t="shared" si="1"/>
        <v>83.97</v>
      </c>
      <c r="K16" s="72"/>
      <c r="L16" s="43">
        <f t="shared" si="2"/>
        <v>75.573000000000008</v>
      </c>
      <c r="M16" s="72"/>
      <c r="N16" s="43">
        <f t="shared" si="3"/>
        <v>68.01570000000001</v>
      </c>
      <c r="O16" s="46"/>
      <c r="P16" s="47">
        <f t="shared" si="4"/>
        <v>61.214130000000011</v>
      </c>
      <c r="Q16" s="45"/>
      <c r="R16" s="47">
        <f t="shared" si="5"/>
        <v>55.092717000000015</v>
      </c>
      <c r="S16" s="45"/>
      <c r="T16" s="43">
        <f t="shared" si="6"/>
        <v>49.583445300000015</v>
      </c>
      <c r="U16" s="48"/>
      <c r="V16" s="49">
        <f t="shared" si="7"/>
        <v>44.625100770000017</v>
      </c>
      <c r="W16" s="3"/>
      <c r="X16" s="3"/>
      <c r="Y16" s="3"/>
      <c r="Z16" s="3"/>
    </row>
    <row r="17" spans="1:26" ht="35.25" x14ac:dyDescent="0.45">
      <c r="A17" s="40">
        <f t="shared" si="8"/>
        <v>13</v>
      </c>
      <c r="B17" s="244" t="s">
        <v>46</v>
      </c>
      <c r="C17" s="42">
        <v>30</v>
      </c>
      <c r="D17" s="43">
        <f>C17/3*10</f>
        <v>100</v>
      </c>
      <c r="E17" s="42">
        <v>31.5</v>
      </c>
      <c r="F17" s="43">
        <f>IF(E17&gt;0,IF(D17&gt;0,(D17*C$3+E17*10/3)/E$3,E17*10/3*(1-0.1*C$3)),IF(D17&gt;10,D17*0.9,D17))</f>
        <v>102.5</v>
      </c>
      <c r="G17" s="42"/>
      <c r="H17" s="43">
        <f t="shared" si="0"/>
        <v>92.25</v>
      </c>
      <c r="I17" s="44"/>
      <c r="J17" s="43">
        <f t="shared" si="1"/>
        <v>83.025000000000006</v>
      </c>
      <c r="K17" s="42"/>
      <c r="L17" s="43">
        <f t="shared" si="2"/>
        <v>74.722500000000011</v>
      </c>
      <c r="M17" s="45"/>
      <c r="N17" s="43">
        <f t="shared" si="3"/>
        <v>67.250250000000008</v>
      </c>
      <c r="O17" s="46"/>
      <c r="P17" s="47">
        <f t="shared" si="4"/>
        <v>60.525225000000006</v>
      </c>
      <c r="Q17" s="45"/>
      <c r="R17" s="47">
        <f t="shared" si="5"/>
        <v>54.472702500000004</v>
      </c>
      <c r="S17" s="45"/>
      <c r="T17" s="50">
        <f t="shared" si="6"/>
        <v>49.025432250000001</v>
      </c>
      <c r="U17" s="48"/>
      <c r="V17" s="49">
        <f t="shared" si="7"/>
        <v>44.122889024999999</v>
      </c>
      <c r="W17" s="3"/>
      <c r="X17" s="3"/>
      <c r="Y17" s="3"/>
      <c r="Z17" s="3"/>
    </row>
    <row r="18" spans="1:26" ht="35.25" x14ac:dyDescent="0.45">
      <c r="A18" s="40">
        <f t="shared" si="8"/>
        <v>14</v>
      </c>
      <c r="B18" s="242" t="s">
        <v>62</v>
      </c>
      <c r="C18" s="42">
        <v>24.5</v>
      </c>
      <c r="D18" s="43">
        <f>C18/3*10</f>
        <v>81.666666666666657</v>
      </c>
      <c r="E18" s="42">
        <v>33.1</v>
      </c>
      <c r="F18" s="43">
        <f>IF(E18&gt;0,IF(D18&gt;0,(D18*C$3+E18*10/3)/E$3,E18*10/3*(1-0.1*C$3)),IF(D18&gt;10,D18*0.9,D18))</f>
        <v>96</v>
      </c>
      <c r="G18" s="42"/>
      <c r="H18" s="43">
        <f t="shared" si="0"/>
        <v>86.4</v>
      </c>
      <c r="I18" s="46"/>
      <c r="J18" s="43">
        <f t="shared" si="1"/>
        <v>77.760000000000005</v>
      </c>
      <c r="K18" s="42"/>
      <c r="L18" s="43">
        <f t="shared" si="2"/>
        <v>69.984000000000009</v>
      </c>
      <c r="M18" s="45"/>
      <c r="N18" s="43">
        <f t="shared" si="3"/>
        <v>62.985600000000012</v>
      </c>
      <c r="O18" s="46"/>
      <c r="P18" s="47">
        <f t="shared" si="4"/>
        <v>56.68704000000001</v>
      </c>
      <c r="Q18" s="45"/>
      <c r="R18" s="47">
        <f t="shared" si="5"/>
        <v>51.018336000000012</v>
      </c>
      <c r="S18" s="45"/>
      <c r="T18" s="43">
        <f t="shared" si="6"/>
        <v>45.916502400000013</v>
      </c>
      <c r="U18" s="48"/>
      <c r="V18" s="49">
        <f t="shared" si="7"/>
        <v>41.324852160000013</v>
      </c>
      <c r="W18" s="3"/>
      <c r="X18" s="3"/>
      <c r="Y18" s="3"/>
      <c r="Z18" s="3"/>
    </row>
    <row r="19" spans="1:26" ht="36" thickBot="1" x14ac:dyDescent="0.5">
      <c r="A19" s="51">
        <f t="shared" si="8"/>
        <v>15</v>
      </c>
      <c r="B19" s="250" t="s">
        <v>48</v>
      </c>
      <c r="C19" s="52">
        <v>22</v>
      </c>
      <c r="D19" s="53">
        <f>C19/3*10</f>
        <v>73.333333333333329</v>
      </c>
      <c r="E19" s="56">
        <v>29.9</v>
      </c>
      <c r="F19" s="53">
        <f>IF(E19&gt;0,IF(D19&gt;0,(D19*C$3+E19*10/3)/E$3,E19*10/3*(1-0.1*C$3)),IF(D19&gt;10,D19*0.9,D19))</f>
        <v>86.5</v>
      </c>
      <c r="G19" s="59"/>
      <c r="H19" s="55">
        <f t="shared" si="0"/>
        <v>77.850000000000009</v>
      </c>
      <c r="I19" s="54"/>
      <c r="J19" s="55">
        <f t="shared" si="1"/>
        <v>70.065000000000012</v>
      </c>
      <c r="K19" s="52"/>
      <c r="L19" s="55">
        <f t="shared" si="2"/>
        <v>63.058500000000009</v>
      </c>
      <c r="M19" s="59"/>
      <c r="N19" s="55">
        <f t="shared" si="3"/>
        <v>56.75265000000001</v>
      </c>
      <c r="O19" s="58"/>
      <c r="P19" s="47">
        <f t="shared" si="4"/>
        <v>51.077385000000007</v>
      </c>
      <c r="Q19" s="59"/>
      <c r="R19" s="50">
        <f t="shared" si="5"/>
        <v>45.96964650000001</v>
      </c>
      <c r="S19" s="57"/>
      <c r="T19" s="47">
        <f t="shared" si="6"/>
        <v>41.372681850000014</v>
      </c>
      <c r="U19" s="60"/>
      <c r="V19" s="61">
        <f t="shared" si="7"/>
        <v>37.23541366500001</v>
      </c>
      <c r="W19" s="3"/>
      <c r="X19" s="3"/>
      <c r="Y19" s="3"/>
      <c r="Z19" s="3"/>
    </row>
    <row r="20" spans="1:26" ht="35.25" x14ac:dyDescent="0.45">
      <c r="A20" s="30">
        <f t="shared" si="8"/>
        <v>16</v>
      </c>
      <c r="B20" s="248" t="s">
        <v>58</v>
      </c>
      <c r="C20" s="32">
        <v>23.7</v>
      </c>
      <c r="D20" s="33">
        <f>C20/3*10</f>
        <v>79</v>
      </c>
      <c r="E20" s="80">
        <v>28</v>
      </c>
      <c r="F20" s="47">
        <f>IF(E20&gt;0,IF(D20&gt;0,(D20*C$3+E20*10/3)/E$3,E20*10/3*(1-0.1*C$3)),IF(D20&gt;10,D20*0.9,D20))</f>
        <v>86.166666666666657</v>
      </c>
      <c r="G20" s="32"/>
      <c r="H20" s="33">
        <f t="shared" si="0"/>
        <v>77.55</v>
      </c>
      <c r="I20" s="32"/>
      <c r="J20" s="33">
        <f t="shared" si="1"/>
        <v>69.795000000000002</v>
      </c>
      <c r="K20" s="32"/>
      <c r="L20" s="33">
        <f t="shared" si="2"/>
        <v>62.8155</v>
      </c>
      <c r="M20" s="35"/>
      <c r="N20" s="33">
        <f t="shared" si="3"/>
        <v>56.533950000000004</v>
      </c>
      <c r="O20" s="36"/>
      <c r="P20" s="33">
        <f t="shared" si="4"/>
        <v>50.880555000000008</v>
      </c>
      <c r="Q20" s="35"/>
      <c r="R20" s="33">
        <f t="shared" si="5"/>
        <v>45.792499500000005</v>
      </c>
      <c r="S20" s="63"/>
      <c r="T20" s="37">
        <f t="shared" si="6"/>
        <v>41.213249550000008</v>
      </c>
      <c r="U20" s="64"/>
      <c r="V20" s="39">
        <f t="shared" si="7"/>
        <v>37.091924595000009</v>
      </c>
      <c r="W20" s="3"/>
      <c r="X20" s="3"/>
      <c r="Y20" s="3"/>
      <c r="Z20" s="3"/>
    </row>
    <row r="21" spans="1:26" ht="35.25" x14ac:dyDescent="0.45">
      <c r="A21" s="40">
        <f t="shared" si="8"/>
        <v>17</v>
      </c>
      <c r="B21" s="244" t="s">
        <v>52</v>
      </c>
      <c r="C21" s="42">
        <v>14.5</v>
      </c>
      <c r="D21" s="43">
        <f>C21/3*10</f>
        <v>48.333333333333329</v>
      </c>
      <c r="E21" s="44">
        <v>34</v>
      </c>
      <c r="F21" s="43">
        <f>IF(E21&gt;0,IF(D21&gt;0,(D21*C$3+E21*10/3)/E$3,E21*10/3*(1-0.1*C$3)),IF(D21&gt;10,D21*0.9,D21))</f>
        <v>80.833333333333329</v>
      </c>
      <c r="G21" s="42"/>
      <c r="H21" s="43">
        <f t="shared" si="0"/>
        <v>72.75</v>
      </c>
      <c r="I21" s="42"/>
      <c r="J21" s="43">
        <f t="shared" si="1"/>
        <v>65.475000000000009</v>
      </c>
      <c r="K21" s="42"/>
      <c r="L21" s="43">
        <f t="shared" si="2"/>
        <v>58.927500000000009</v>
      </c>
      <c r="M21" s="42"/>
      <c r="N21" s="43">
        <f t="shared" si="3"/>
        <v>53.03475000000001</v>
      </c>
      <c r="O21" s="46"/>
      <c r="P21" s="47">
        <f t="shared" si="4"/>
        <v>47.731275000000011</v>
      </c>
      <c r="Q21" s="45"/>
      <c r="R21" s="47">
        <f t="shared" si="5"/>
        <v>42.95814750000001</v>
      </c>
      <c r="S21" s="45"/>
      <c r="T21" s="43">
        <f t="shared" si="6"/>
        <v>38.662332750000012</v>
      </c>
      <c r="U21" s="48"/>
      <c r="V21" s="49">
        <f t="shared" si="7"/>
        <v>34.796099475000013</v>
      </c>
      <c r="W21" s="3"/>
      <c r="X21" s="3"/>
      <c r="Y21" s="3"/>
      <c r="Z21" s="3"/>
    </row>
    <row r="22" spans="1:26" ht="35.25" x14ac:dyDescent="0.45">
      <c r="A22" s="40">
        <f t="shared" si="8"/>
        <v>18</v>
      </c>
      <c r="B22" s="244" t="s">
        <v>50</v>
      </c>
      <c r="C22" s="42">
        <v>26.1</v>
      </c>
      <c r="D22" s="43">
        <f>C22/3*10</f>
        <v>87.000000000000014</v>
      </c>
      <c r="E22" s="44"/>
      <c r="F22" s="43">
        <f>IF(E22&gt;0,IF(D22&gt;0,(D22*C$3+E22*10/3)/E$3,E22*10/3*(1-0.1*C$3)),IF(D22&gt;10,D22*0.9,D22))</f>
        <v>78.300000000000011</v>
      </c>
      <c r="G22" s="42"/>
      <c r="H22" s="43">
        <f t="shared" si="0"/>
        <v>70.470000000000013</v>
      </c>
      <c r="I22" s="42"/>
      <c r="J22" s="43">
        <f t="shared" si="1"/>
        <v>63.423000000000016</v>
      </c>
      <c r="K22" s="45"/>
      <c r="L22" s="43">
        <f t="shared" si="2"/>
        <v>57.080700000000014</v>
      </c>
      <c r="M22" s="45"/>
      <c r="N22" s="43">
        <f t="shared" si="3"/>
        <v>51.372630000000015</v>
      </c>
      <c r="O22" s="46"/>
      <c r="P22" s="47">
        <f t="shared" si="4"/>
        <v>46.235367000000018</v>
      </c>
      <c r="Q22" s="45"/>
      <c r="R22" s="47">
        <f t="shared" si="5"/>
        <v>41.611830300000015</v>
      </c>
      <c r="S22" s="45"/>
      <c r="T22" s="50">
        <f t="shared" si="6"/>
        <v>37.450647270000012</v>
      </c>
      <c r="U22" s="48"/>
      <c r="V22" s="49">
        <f t="shared" si="7"/>
        <v>33.705582543000013</v>
      </c>
      <c r="W22" s="3"/>
      <c r="X22" s="3"/>
      <c r="Y22" s="3"/>
      <c r="Z22" s="3"/>
    </row>
    <row r="23" spans="1:26" ht="35.25" x14ac:dyDescent="0.45">
      <c r="A23" s="40">
        <f t="shared" si="8"/>
        <v>19</v>
      </c>
      <c r="B23" s="244" t="s">
        <v>49</v>
      </c>
      <c r="C23" s="42">
        <v>-3.5</v>
      </c>
      <c r="D23" s="43">
        <f>C23/3*10</f>
        <v>-11.666666666666668</v>
      </c>
      <c r="E23" s="44">
        <v>25.2</v>
      </c>
      <c r="F23" s="43">
        <f>IF(E23&gt;0,IF(D23&gt;0,(D23*C$3+E23*10/3)/E$3,E23*10/3*(1-0.1*C$3)),IF(D23&gt;10,D23*0.9,D23))</f>
        <v>75.600000000000009</v>
      </c>
      <c r="G23" s="42"/>
      <c r="H23" s="43">
        <f t="shared" si="0"/>
        <v>68.040000000000006</v>
      </c>
      <c r="I23" s="42"/>
      <c r="J23" s="43">
        <f t="shared" si="1"/>
        <v>61.236000000000004</v>
      </c>
      <c r="K23" s="42"/>
      <c r="L23" s="43">
        <f t="shared" si="2"/>
        <v>55.112400000000008</v>
      </c>
      <c r="M23" s="45"/>
      <c r="N23" s="43">
        <f t="shared" si="3"/>
        <v>49.601160000000007</v>
      </c>
      <c r="O23" s="46"/>
      <c r="P23" s="47">
        <f t="shared" si="4"/>
        <v>44.641044000000008</v>
      </c>
      <c r="Q23" s="45"/>
      <c r="R23" s="47">
        <f t="shared" si="5"/>
        <v>40.176939600000011</v>
      </c>
      <c r="S23" s="45"/>
      <c r="T23" s="43">
        <f t="shared" si="6"/>
        <v>36.159245640000009</v>
      </c>
      <c r="U23" s="48"/>
      <c r="V23" s="49">
        <f t="shared" si="7"/>
        <v>32.543321076000012</v>
      </c>
      <c r="W23" s="3"/>
      <c r="X23" s="3"/>
      <c r="Y23" s="3"/>
      <c r="Z23" s="3"/>
    </row>
    <row r="24" spans="1:26" ht="36" thickBot="1" x14ac:dyDescent="0.5">
      <c r="A24" s="76">
        <f t="shared" si="8"/>
        <v>20</v>
      </c>
      <c r="B24" s="247" t="s">
        <v>47</v>
      </c>
      <c r="C24" s="56">
        <v>24.3</v>
      </c>
      <c r="D24" s="53">
        <f>C24/3*10</f>
        <v>81</v>
      </c>
      <c r="E24" s="77"/>
      <c r="F24" s="53">
        <f>IF(E24&gt;0,IF(D24&gt;0,(D24*C$3+E24*10/3)/E$3,E24*10/3*(1-0.1*C$3)),IF(D24&gt;10,D24*0.9,D24))</f>
        <v>72.900000000000006</v>
      </c>
      <c r="G24" s="56"/>
      <c r="H24" s="53">
        <f t="shared" si="0"/>
        <v>65.610000000000014</v>
      </c>
      <c r="I24" s="56"/>
      <c r="J24" s="53">
        <f t="shared" si="1"/>
        <v>59.049000000000014</v>
      </c>
      <c r="K24" s="56"/>
      <c r="L24" s="53">
        <f t="shared" si="2"/>
        <v>53.144100000000016</v>
      </c>
      <c r="M24" s="57"/>
      <c r="N24" s="53">
        <f t="shared" si="3"/>
        <v>47.829690000000014</v>
      </c>
      <c r="O24" s="78"/>
      <c r="P24" s="47">
        <f t="shared" si="4"/>
        <v>43.046721000000012</v>
      </c>
      <c r="Q24" s="57"/>
      <c r="R24" s="67">
        <f t="shared" si="5"/>
        <v>38.742048900000015</v>
      </c>
      <c r="S24" s="59"/>
      <c r="T24" s="47">
        <f t="shared" si="6"/>
        <v>34.867844010000013</v>
      </c>
      <c r="U24" s="68"/>
      <c r="V24" s="61">
        <f t="shared" si="7"/>
        <v>31.381059609000012</v>
      </c>
      <c r="W24" s="3"/>
      <c r="X24" s="3"/>
      <c r="Y24" s="3"/>
      <c r="Z24" s="3"/>
    </row>
    <row r="25" spans="1:26" ht="35.25" x14ac:dyDescent="0.45">
      <c r="A25" s="79">
        <f t="shared" si="8"/>
        <v>21</v>
      </c>
      <c r="B25" s="338" t="s">
        <v>55</v>
      </c>
      <c r="C25" s="74">
        <v>23.3</v>
      </c>
      <c r="D25" s="33">
        <f>C25/3*10</f>
        <v>77.666666666666671</v>
      </c>
      <c r="E25" s="74"/>
      <c r="F25" s="47">
        <f>IF(E25&gt;0,IF(D25&gt;0,(D25*C$3+E25*10/3)/E$3,E25*10/3*(1-0.1*C$3)),IF(D25&gt;10,D25*0.9,D25))</f>
        <v>69.900000000000006</v>
      </c>
      <c r="G25" s="63"/>
      <c r="H25" s="47">
        <f t="shared" si="0"/>
        <v>62.910000000000004</v>
      </c>
      <c r="I25" s="80"/>
      <c r="J25" s="47">
        <f t="shared" si="1"/>
        <v>56.619000000000007</v>
      </c>
      <c r="K25" s="69"/>
      <c r="L25" s="47">
        <f t="shared" si="2"/>
        <v>50.957100000000004</v>
      </c>
      <c r="M25" s="63"/>
      <c r="N25" s="47">
        <f t="shared" si="3"/>
        <v>45.861390000000007</v>
      </c>
      <c r="O25" s="71"/>
      <c r="P25" s="33">
        <f t="shared" si="4"/>
        <v>41.275251000000004</v>
      </c>
      <c r="Q25" s="63"/>
      <c r="R25" s="47">
        <f t="shared" si="5"/>
        <v>37.147725900000005</v>
      </c>
      <c r="S25" s="35"/>
      <c r="T25" s="37">
        <f t="shared" si="6"/>
        <v>33.432953310000002</v>
      </c>
      <c r="U25" s="38"/>
      <c r="V25" s="39">
        <f t="shared" si="7"/>
        <v>30.089657979000002</v>
      </c>
      <c r="W25" s="3"/>
      <c r="X25" s="3"/>
      <c r="Y25" s="3"/>
      <c r="Z25" s="3"/>
    </row>
    <row r="26" spans="1:26" ht="35.25" x14ac:dyDescent="0.45">
      <c r="A26" s="40">
        <f t="shared" si="8"/>
        <v>22</v>
      </c>
      <c r="B26" s="243" t="s">
        <v>68</v>
      </c>
      <c r="C26" s="44">
        <v>22.099999999999998</v>
      </c>
      <c r="D26" s="43">
        <f>C26/3*10</f>
        <v>73.666666666666657</v>
      </c>
      <c r="E26" s="44"/>
      <c r="F26" s="43">
        <f>IF(E26&gt;0,IF(D26&gt;0,(D26*C$3+E26*10/3)/E$3,E26*10/3*(1-0.1*C$3)),IF(D26&gt;10,D26*0.9,D26))</f>
        <v>66.3</v>
      </c>
      <c r="G26" s="42"/>
      <c r="H26" s="43">
        <f t="shared" si="0"/>
        <v>59.67</v>
      </c>
      <c r="I26" s="44"/>
      <c r="J26" s="43">
        <f t="shared" si="1"/>
        <v>53.703000000000003</v>
      </c>
      <c r="K26" s="42"/>
      <c r="L26" s="43">
        <f t="shared" si="2"/>
        <v>48.332700000000003</v>
      </c>
      <c r="M26" s="45"/>
      <c r="N26" s="43">
        <f t="shared" si="3"/>
        <v>43.499430000000004</v>
      </c>
      <c r="O26" s="46"/>
      <c r="P26" s="47">
        <f t="shared" si="4"/>
        <v>39.149487000000008</v>
      </c>
      <c r="Q26" s="45"/>
      <c r="R26" s="47">
        <f t="shared" si="5"/>
        <v>35.234538300000011</v>
      </c>
      <c r="S26" s="45"/>
      <c r="T26" s="43">
        <f t="shared" si="6"/>
        <v>31.71108447000001</v>
      </c>
      <c r="U26" s="48"/>
      <c r="V26" s="49">
        <f t="shared" si="7"/>
        <v>28.539976023000008</v>
      </c>
      <c r="W26" s="3"/>
      <c r="X26" s="3"/>
      <c r="Y26" s="3"/>
      <c r="Z26" s="3"/>
    </row>
    <row r="27" spans="1:26" ht="35.25" x14ac:dyDescent="0.45">
      <c r="A27" s="40">
        <f t="shared" si="8"/>
        <v>23</v>
      </c>
      <c r="B27" s="334" t="s">
        <v>76</v>
      </c>
      <c r="C27" s="44"/>
      <c r="D27" s="43"/>
      <c r="E27" s="44">
        <v>19.5</v>
      </c>
      <c r="F27" s="43">
        <f>IF(E27&gt;0,IF(D27&gt;0,(D27*C$3+E27*10/3)/E$3,E27*10/3*(1-0.1*C$3)),IF(D27&gt;10,D27*0.9,D27))</f>
        <v>58.5</v>
      </c>
      <c r="G27" s="42"/>
      <c r="H27" s="43">
        <f t="shared" si="0"/>
        <v>52.65</v>
      </c>
      <c r="I27" s="44"/>
      <c r="J27" s="43">
        <f t="shared" si="1"/>
        <v>47.384999999999998</v>
      </c>
      <c r="K27" s="42"/>
      <c r="L27" s="43">
        <f t="shared" si="2"/>
        <v>42.646499999999996</v>
      </c>
      <c r="M27" s="45"/>
      <c r="N27" s="43">
        <f t="shared" si="3"/>
        <v>38.38185</v>
      </c>
      <c r="O27" s="46"/>
      <c r="P27" s="47">
        <f t="shared" si="4"/>
        <v>34.543665000000004</v>
      </c>
      <c r="Q27" s="45"/>
      <c r="R27" s="47">
        <f t="shared" si="5"/>
        <v>31.089298500000005</v>
      </c>
      <c r="S27" s="45"/>
      <c r="T27" s="50">
        <f t="shared" si="6"/>
        <v>27.980368650000006</v>
      </c>
      <c r="U27" s="48"/>
      <c r="V27" s="49">
        <f t="shared" si="7"/>
        <v>25.182331785000006</v>
      </c>
      <c r="W27" s="3"/>
      <c r="X27" s="3"/>
      <c r="Y27" s="3"/>
      <c r="Z27" s="3"/>
    </row>
    <row r="28" spans="1:26" ht="35.25" x14ac:dyDescent="0.45">
      <c r="A28" s="40">
        <f t="shared" si="8"/>
        <v>24</v>
      </c>
      <c r="B28" s="244" t="s">
        <v>63</v>
      </c>
      <c r="C28" s="44">
        <v>18.399999999999999</v>
      </c>
      <c r="D28" s="43">
        <f>C28/3*10</f>
        <v>61.333333333333329</v>
      </c>
      <c r="E28" s="44"/>
      <c r="F28" s="43">
        <f>IF(E28&gt;0,IF(D28&gt;0,(D28*C$3+E28*10/3)/E$3,E28*10/3*(1-0.1*C$3)),IF(D28&gt;10,D28*0.9,D28))</f>
        <v>55.199999999999996</v>
      </c>
      <c r="G28" s="42"/>
      <c r="H28" s="43">
        <f t="shared" si="0"/>
        <v>49.68</v>
      </c>
      <c r="I28" s="44"/>
      <c r="J28" s="43">
        <f t="shared" si="1"/>
        <v>44.712000000000003</v>
      </c>
      <c r="K28" s="42"/>
      <c r="L28" s="43">
        <f t="shared" si="2"/>
        <v>40.240800000000007</v>
      </c>
      <c r="M28" s="45"/>
      <c r="N28" s="43">
        <f t="shared" si="3"/>
        <v>36.216720000000009</v>
      </c>
      <c r="O28" s="46"/>
      <c r="P28" s="47">
        <f t="shared" si="4"/>
        <v>32.595048000000013</v>
      </c>
      <c r="Q28" s="45"/>
      <c r="R28" s="47">
        <f t="shared" si="5"/>
        <v>29.335543200000011</v>
      </c>
      <c r="S28" s="45"/>
      <c r="T28" s="43">
        <f t="shared" si="6"/>
        <v>26.401988880000012</v>
      </c>
      <c r="U28" s="48"/>
      <c r="V28" s="49">
        <f t="shared" si="7"/>
        <v>23.761789992000011</v>
      </c>
      <c r="W28" s="3"/>
      <c r="X28" s="3"/>
      <c r="Y28" s="3"/>
      <c r="Z28" s="3"/>
    </row>
    <row r="29" spans="1:26" ht="36" thickBot="1" x14ac:dyDescent="0.5">
      <c r="A29" s="76">
        <f t="shared" si="8"/>
        <v>25</v>
      </c>
      <c r="B29" s="337" t="s">
        <v>79</v>
      </c>
      <c r="C29" s="77"/>
      <c r="D29" s="53"/>
      <c r="E29" s="54">
        <v>16.7</v>
      </c>
      <c r="F29" s="55">
        <f>IF(E29&gt;0,IF(D29&gt;0,(D29*C$3+E29*10/3)/E$3,E29*10/3*(1-0.1*C$3)),IF(D29&gt;10,D29*0.9,D29))</f>
        <v>50.1</v>
      </c>
      <c r="G29" s="56"/>
      <c r="H29" s="53">
        <f t="shared" si="0"/>
        <v>45.09</v>
      </c>
      <c r="I29" s="54"/>
      <c r="J29" s="55">
        <f t="shared" si="1"/>
        <v>40.581000000000003</v>
      </c>
      <c r="K29" s="56"/>
      <c r="L29" s="53">
        <f t="shared" si="2"/>
        <v>36.522900000000007</v>
      </c>
      <c r="M29" s="59"/>
      <c r="N29" s="55">
        <f t="shared" si="3"/>
        <v>32.870610000000006</v>
      </c>
      <c r="O29" s="58"/>
      <c r="P29" s="47">
        <f t="shared" si="4"/>
        <v>29.583549000000005</v>
      </c>
      <c r="Q29" s="59"/>
      <c r="R29" s="50">
        <f t="shared" si="5"/>
        <v>26.625194100000005</v>
      </c>
      <c r="S29" s="57"/>
      <c r="T29" s="47">
        <f t="shared" si="6"/>
        <v>23.962674690000004</v>
      </c>
      <c r="U29" s="60"/>
      <c r="V29" s="61">
        <f t="shared" si="7"/>
        <v>21.566407221000002</v>
      </c>
      <c r="W29" s="3"/>
      <c r="X29" s="3"/>
      <c r="Y29" s="3"/>
      <c r="Z29" s="3"/>
    </row>
    <row r="30" spans="1:26" ht="35.25" x14ac:dyDescent="0.45">
      <c r="A30" s="79">
        <f t="shared" si="8"/>
        <v>26</v>
      </c>
      <c r="B30" s="244" t="s">
        <v>59</v>
      </c>
      <c r="C30" s="34">
        <v>15.1</v>
      </c>
      <c r="D30" s="33">
        <f>C30/3*10</f>
        <v>50.333333333333329</v>
      </c>
      <c r="E30" s="32"/>
      <c r="F30" s="33">
        <f>IF(E30&gt;0,IF(D30&gt;0,(D30*C$3+E30*10/3)/E$3,E30*10/3*(1-0.1*C$3)),IF(D30&gt;10,D30*0.9,D30))</f>
        <v>45.3</v>
      </c>
      <c r="G30" s="63"/>
      <c r="H30" s="47">
        <f t="shared" si="0"/>
        <v>40.769999999999996</v>
      </c>
      <c r="I30" s="32"/>
      <c r="J30" s="33">
        <f t="shared" si="1"/>
        <v>36.692999999999998</v>
      </c>
      <c r="K30" s="32"/>
      <c r="L30" s="33">
        <f t="shared" si="2"/>
        <v>33.023699999999998</v>
      </c>
      <c r="M30" s="32"/>
      <c r="N30" s="33">
        <f t="shared" si="3"/>
        <v>29.721329999999998</v>
      </c>
      <c r="O30" s="81"/>
      <c r="P30" s="33">
        <f t="shared" si="4"/>
        <v>26.749196999999999</v>
      </c>
      <c r="Q30" s="35"/>
      <c r="R30" s="33">
        <f t="shared" si="5"/>
        <v>24.074277299999999</v>
      </c>
      <c r="S30" s="63"/>
      <c r="T30" s="37">
        <f t="shared" si="6"/>
        <v>21.66684957</v>
      </c>
      <c r="U30" s="64"/>
      <c r="V30" s="39">
        <f t="shared" si="7"/>
        <v>19.500164612999999</v>
      </c>
      <c r="W30" s="3"/>
      <c r="X30" s="3"/>
      <c r="Y30" s="3"/>
      <c r="Z30" s="3"/>
    </row>
    <row r="31" spans="1:26" ht="35.25" x14ac:dyDescent="0.45">
      <c r="A31" s="40">
        <f t="shared" si="8"/>
        <v>27</v>
      </c>
      <c r="B31" s="334" t="s">
        <v>75</v>
      </c>
      <c r="C31" s="44"/>
      <c r="D31" s="43"/>
      <c r="E31" s="42">
        <v>13</v>
      </c>
      <c r="F31" s="43">
        <f>IF(E31&gt;0,IF(D31&gt;0,(D31*C$3+E31*10/3)/E$3,E31*10/3*(1-0.1*C$3)),IF(D31&gt;10,D31*0.9,D31))</f>
        <v>39</v>
      </c>
      <c r="G31" s="42"/>
      <c r="H31" s="43">
        <f t="shared" si="0"/>
        <v>35.1</v>
      </c>
      <c r="I31" s="42"/>
      <c r="J31" s="43">
        <f t="shared" si="1"/>
        <v>31.590000000000003</v>
      </c>
      <c r="K31" s="42"/>
      <c r="L31" s="43">
        <f t="shared" si="2"/>
        <v>28.431000000000004</v>
      </c>
      <c r="M31" s="45"/>
      <c r="N31" s="43">
        <f t="shared" si="3"/>
        <v>25.587900000000005</v>
      </c>
      <c r="O31" s="46"/>
      <c r="P31" s="47">
        <f t="shared" si="4"/>
        <v>23.029110000000006</v>
      </c>
      <c r="Q31" s="45"/>
      <c r="R31" s="47">
        <f t="shared" si="5"/>
        <v>20.726199000000005</v>
      </c>
      <c r="S31" s="45"/>
      <c r="T31" s="43">
        <f t="shared" si="6"/>
        <v>18.653579100000005</v>
      </c>
      <c r="U31" s="48"/>
      <c r="V31" s="49">
        <f t="shared" si="7"/>
        <v>16.788221190000005</v>
      </c>
      <c r="W31" s="3"/>
      <c r="X31" s="3"/>
      <c r="Y31" s="3"/>
      <c r="Z31" s="3"/>
    </row>
    <row r="32" spans="1:26" ht="35.25" x14ac:dyDescent="0.45">
      <c r="A32" s="40">
        <f t="shared" si="8"/>
        <v>28</v>
      </c>
      <c r="B32" s="246" t="s">
        <v>56</v>
      </c>
      <c r="C32" s="44">
        <v>2.5</v>
      </c>
      <c r="D32" s="43">
        <f>C32/3*10</f>
        <v>8.3333333333333339</v>
      </c>
      <c r="E32" s="42">
        <v>19</v>
      </c>
      <c r="F32" s="43">
        <f>IF(E32&gt;0,IF(D32&gt;0,(D32*C$3+E32*10/3)/E$3,E32*10/3*(1-0.1*C$3)),IF(D32&gt;10,D32*0.9,D32))</f>
        <v>35.833333333333336</v>
      </c>
      <c r="G32" s="42"/>
      <c r="H32" s="43">
        <f t="shared" si="0"/>
        <v>32.25</v>
      </c>
      <c r="I32" s="42"/>
      <c r="J32" s="43">
        <f t="shared" si="1"/>
        <v>29.025000000000002</v>
      </c>
      <c r="K32" s="42"/>
      <c r="L32" s="43">
        <f t="shared" si="2"/>
        <v>26.122500000000002</v>
      </c>
      <c r="M32" s="45"/>
      <c r="N32" s="43">
        <f t="shared" si="3"/>
        <v>23.510250000000003</v>
      </c>
      <c r="O32" s="82"/>
      <c r="P32" s="47">
        <f t="shared" si="4"/>
        <v>21.159225000000003</v>
      </c>
      <c r="Q32" s="45"/>
      <c r="R32" s="47">
        <f t="shared" si="5"/>
        <v>19.043302500000003</v>
      </c>
      <c r="S32" s="45"/>
      <c r="T32" s="50">
        <f t="shared" si="6"/>
        <v>17.138972250000002</v>
      </c>
      <c r="U32" s="48"/>
      <c r="V32" s="49">
        <f t="shared" si="7"/>
        <v>15.425075025000002</v>
      </c>
      <c r="W32" s="3"/>
      <c r="X32" s="3"/>
      <c r="Y32" s="3"/>
      <c r="Z32" s="3"/>
    </row>
    <row r="33" spans="1:26" ht="35.25" x14ac:dyDescent="0.45">
      <c r="A33" s="40">
        <f t="shared" si="8"/>
        <v>29</v>
      </c>
      <c r="B33" s="335" t="s">
        <v>78</v>
      </c>
      <c r="C33" s="44"/>
      <c r="D33" s="43"/>
      <c r="E33" s="42">
        <v>10.7</v>
      </c>
      <c r="F33" s="43">
        <f>IF(E33&gt;0,IF(D33&gt;0,(D33*C$3+E33*10/3)/E$3,E33*10/3*(1-0.1*C$3)),IF(D33&gt;10,D33*0.9,D33))</f>
        <v>32.1</v>
      </c>
      <c r="G33" s="42"/>
      <c r="H33" s="43">
        <f t="shared" si="0"/>
        <v>28.89</v>
      </c>
      <c r="I33" s="42"/>
      <c r="J33" s="43">
        <f t="shared" si="1"/>
        <v>26.001000000000001</v>
      </c>
      <c r="K33" s="45"/>
      <c r="L33" s="43">
        <f t="shared" si="2"/>
        <v>23.4009</v>
      </c>
      <c r="M33" s="45"/>
      <c r="N33" s="43">
        <f t="shared" si="3"/>
        <v>21.06081</v>
      </c>
      <c r="O33" s="46"/>
      <c r="P33" s="47">
        <f t="shared" si="4"/>
        <v>18.954729</v>
      </c>
      <c r="Q33" s="45"/>
      <c r="R33" s="47">
        <f t="shared" si="5"/>
        <v>17.059256100000002</v>
      </c>
      <c r="S33" s="45"/>
      <c r="T33" s="43">
        <f t="shared" si="6"/>
        <v>15.353330490000003</v>
      </c>
      <c r="U33" s="48"/>
      <c r="V33" s="49">
        <f t="shared" si="7"/>
        <v>13.817997441000003</v>
      </c>
      <c r="W33" s="3"/>
      <c r="X33" s="3"/>
      <c r="Y33" s="3"/>
      <c r="Z33" s="3"/>
    </row>
    <row r="34" spans="1:26" ht="39.75" customHeight="1" thickBot="1" x14ac:dyDescent="0.5">
      <c r="A34" s="76">
        <f t="shared" si="8"/>
        <v>30</v>
      </c>
      <c r="B34" s="340" t="s">
        <v>53</v>
      </c>
      <c r="C34" s="77">
        <v>7.9</v>
      </c>
      <c r="D34" s="53">
        <f>C34/3*10</f>
        <v>26.333333333333332</v>
      </c>
      <c r="E34" s="56"/>
      <c r="F34" s="53">
        <f>IF(E34&gt;0,IF(D34&gt;0,(D34*C$3+E34*10/3)/E$3,E34*10/3*(1-0.1*C$3)),IF(D34&gt;10,D34*0.9,D34))</f>
        <v>23.7</v>
      </c>
      <c r="G34" s="56"/>
      <c r="H34" s="53">
        <f>IF(G34&gt;0,IF(F34&gt;0,(F34*E$3+G34*10/3)/G$3,G34*10/3*(1-0.1*E$3)),IF(F34&gt;10,F34*0.9,F34))</f>
        <v>21.33</v>
      </c>
      <c r="I34" s="57"/>
      <c r="J34" s="53">
        <f>IF(I34&gt;0,IF(H34&gt;0,(H34*G$3+I34*10/3)/I$3,I34*10/3*(1-0.1*G$3)),IF(H34&gt;10,H34*0.9,H34))</f>
        <v>19.196999999999999</v>
      </c>
      <c r="K34" s="56"/>
      <c r="L34" s="53">
        <f t="shared" si="2"/>
        <v>17.2773</v>
      </c>
      <c r="M34" s="57"/>
      <c r="N34" s="53">
        <f t="shared" si="3"/>
        <v>15.549570000000001</v>
      </c>
      <c r="O34" s="66"/>
      <c r="P34" s="47">
        <f t="shared" si="4"/>
        <v>13.994613000000001</v>
      </c>
      <c r="Q34" s="57"/>
      <c r="R34" s="67">
        <f t="shared" si="5"/>
        <v>12.595151700000001</v>
      </c>
      <c r="S34" s="59"/>
      <c r="T34" s="47">
        <f t="shared" si="6"/>
        <v>11.33563653</v>
      </c>
      <c r="U34" s="68"/>
      <c r="V34" s="61">
        <f t="shared" si="7"/>
        <v>10.202072877000001</v>
      </c>
      <c r="W34" s="3"/>
      <c r="X34" s="3"/>
      <c r="Y34" s="3"/>
      <c r="Z34" s="3"/>
    </row>
    <row r="35" spans="1:26" ht="35.25" x14ac:dyDescent="0.45">
      <c r="A35" s="79">
        <f t="shared" si="8"/>
        <v>31</v>
      </c>
      <c r="B35" s="62"/>
      <c r="C35" s="32"/>
      <c r="D35" s="33"/>
      <c r="E35" s="32"/>
      <c r="F35" s="33"/>
      <c r="G35" s="35"/>
      <c r="H35" s="33">
        <f>IF(G35&gt;0,IF(F35&gt;0,(F35*E$3+G35*10/3)/G$3,G35*10/3*(1-0.1*E$3)),IF(F35&gt;10,F35*0.9,F35))</f>
        <v>0</v>
      </c>
      <c r="I35" s="69"/>
      <c r="J35" s="47">
        <f>IF(I35&gt;0,IF(H35&gt;0,(H35*G$3+I35*10/3)/I$3,I35*10/3*(1-0.1*G$3)),IF(H35&gt;10,H35*0.9,H35))</f>
        <v>0</v>
      </c>
      <c r="K35" s="69"/>
      <c r="L35" s="47">
        <f t="shared" si="2"/>
        <v>0</v>
      </c>
      <c r="M35" s="63"/>
      <c r="N35" s="47">
        <f t="shared" si="3"/>
        <v>0</v>
      </c>
      <c r="O35" s="71"/>
      <c r="P35" s="33">
        <f t="shared" si="4"/>
        <v>0</v>
      </c>
      <c r="Q35" s="63"/>
      <c r="R35" s="47">
        <f t="shared" si="5"/>
        <v>0</v>
      </c>
      <c r="S35" s="35"/>
      <c r="T35" s="37">
        <f t="shared" si="6"/>
        <v>0</v>
      </c>
      <c r="U35" s="38"/>
      <c r="V35" s="39">
        <f t="shared" si="7"/>
        <v>0</v>
      </c>
      <c r="W35" s="3"/>
      <c r="X35" s="3"/>
      <c r="Y35" s="3"/>
      <c r="Z35" s="3"/>
    </row>
    <row r="36" spans="1:26" ht="35.25" x14ac:dyDescent="0.45">
      <c r="A36" s="40">
        <f t="shared" si="8"/>
        <v>32</v>
      </c>
      <c r="B36" s="41"/>
      <c r="C36" s="42"/>
      <c r="D36" s="43"/>
      <c r="E36" s="42"/>
      <c r="F36" s="43"/>
      <c r="G36" s="42"/>
      <c r="H36" s="43">
        <f>IF(G36&gt;0,IF(F36&gt;0,(F36*E$3+G36*10/3)/G$3,G36*10/3*(1-0.1*E$3)),IF(F36&gt;10,F36*0.9,F36))</f>
        <v>0</v>
      </c>
      <c r="I36" s="42"/>
      <c r="J36" s="43">
        <f>IF(I36&gt;0,IF(H36&gt;0,(H36*G$3+I36*10/3)/I$3,I36*10/3*(1-0.1*G$3)),IF(H36&gt;10,H36*0.9,H36))</f>
        <v>0</v>
      </c>
      <c r="K36" s="42"/>
      <c r="L36" s="43">
        <f t="shared" si="2"/>
        <v>0</v>
      </c>
      <c r="M36" s="45"/>
      <c r="N36" s="43">
        <f t="shared" si="3"/>
        <v>0</v>
      </c>
      <c r="O36" s="46"/>
      <c r="P36" s="47">
        <f t="shared" si="4"/>
        <v>0</v>
      </c>
      <c r="Q36" s="45"/>
      <c r="R36" s="47">
        <f t="shared" si="5"/>
        <v>0</v>
      </c>
      <c r="S36" s="45"/>
      <c r="T36" s="43">
        <f t="shared" si="6"/>
        <v>0</v>
      </c>
      <c r="U36" s="48"/>
      <c r="V36" s="49">
        <f t="shared" si="7"/>
        <v>0</v>
      </c>
      <c r="W36" s="3"/>
      <c r="X36" s="3"/>
      <c r="Y36" s="3"/>
      <c r="Z36" s="3"/>
    </row>
    <row r="37" spans="1:26" ht="35.25" x14ac:dyDescent="0.45">
      <c r="A37" s="40">
        <f t="shared" si="8"/>
        <v>33</v>
      </c>
      <c r="B37" s="41"/>
      <c r="C37" s="42"/>
      <c r="D37" s="43"/>
      <c r="E37" s="42"/>
      <c r="F37" s="43"/>
      <c r="G37" s="45"/>
      <c r="H37" s="43">
        <f>IF(G37&gt;0,IF(F37&gt;0,(F37*E$3+G37*10/3)/G$3,G37*10/3*(1-0.1*E$3)),IF(F37&gt;10,F37*0.9,F37))</f>
        <v>0</v>
      </c>
      <c r="I37" s="45"/>
      <c r="J37" s="43">
        <f>IF(I37&gt;0,IF(H37&gt;0,(H37*G$3+I37*10/3)/I$3,I37*10/3*(1-0.1*G$3)),IF(H37&gt;10,H37*0.9,H37))</f>
        <v>0</v>
      </c>
      <c r="K37" s="42"/>
      <c r="L37" s="43">
        <f t="shared" si="2"/>
        <v>0</v>
      </c>
      <c r="M37" s="45"/>
      <c r="N37" s="43">
        <f t="shared" si="3"/>
        <v>0</v>
      </c>
      <c r="O37" s="82"/>
      <c r="P37" s="47">
        <f t="shared" si="4"/>
        <v>0</v>
      </c>
      <c r="Q37" s="45"/>
      <c r="R37" s="47">
        <f t="shared" si="5"/>
        <v>0</v>
      </c>
      <c r="S37" s="45"/>
      <c r="T37" s="50">
        <f t="shared" si="6"/>
        <v>0</v>
      </c>
      <c r="U37" s="48"/>
      <c r="V37" s="49">
        <f t="shared" si="7"/>
        <v>0</v>
      </c>
      <c r="W37" s="3"/>
      <c r="X37" s="3"/>
      <c r="Y37" s="3"/>
      <c r="Z37" s="3"/>
    </row>
    <row r="38" spans="1:26" ht="35.25" x14ac:dyDescent="0.45">
      <c r="A38" s="40">
        <f t="shared" si="8"/>
        <v>34</v>
      </c>
      <c r="B38" s="83"/>
      <c r="C38" s="84"/>
      <c r="D38" s="43"/>
      <c r="E38" s="84"/>
      <c r="F38" s="43"/>
      <c r="G38" s="85"/>
      <c r="H38" s="86"/>
      <c r="I38" s="72"/>
      <c r="J38" s="43"/>
      <c r="K38" s="45"/>
      <c r="L38" s="43"/>
      <c r="M38" s="45"/>
      <c r="N38" s="43"/>
      <c r="O38" s="46"/>
      <c r="P38" s="47">
        <f t="shared" si="4"/>
        <v>0</v>
      </c>
      <c r="Q38" s="45"/>
      <c r="R38" s="47">
        <f t="shared" si="5"/>
        <v>0</v>
      </c>
      <c r="S38" s="45"/>
      <c r="T38" s="43">
        <f t="shared" si="6"/>
        <v>0</v>
      </c>
      <c r="U38" s="48"/>
      <c r="V38" s="49">
        <f t="shared" si="7"/>
        <v>0</v>
      </c>
      <c r="W38" s="3"/>
      <c r="X38" s="3"/>
      <c r="Y38" s="3"/>
      <c r="Z38" s="3"/>
    </row>
    <row r="39" spans="1:26" ht="36" thickBot="1" x14ac:dyDescent="0.5">
      <c r="A39" s="76">
        <f t="shared" si="8"/>
        <v>35</v>
      </c>
      <c r="B39" s="65"/>
      <c r="C39" s="56"/>
      <c r="D39" s="53"/>
      <c r="E39" s="56"/>
      <c r="F39" s="53"/>
      <c r="G39" s="57"/>
      <c r="H39" s="53">
        <f>IF(G39&gt;0,IF(F39&gt;0,(F39*E$3+G39*10/3)/G$3,G39*10/3*(1-0.1*E$3)),IF(F39&gt;10,F39*0.9,F39))</f>
        <v>0</v>
      </c>
      <c r="I39" s="52"/>
      <c r="J39" s="55">
        <f>IF(I39&gt;0,IF(H39&gt;0,(H39*G$3+I39*10/3)/I$3,I39*10/3*(1-0.1*G$3)),IF(H39&gt;10,H39*0.9,H39))</f>
        <v>0</v>
      </c>
      <c r="K39" s="52"/>
      <c r="L39" s="55">
        <f>IF(K39&gt;0,IF(J39&gt;0,(J39*I$3+K39*10/3)/K$3,K39*10/3*(1-0.1*I$3)),IF(J39&gt;10,J39*0.9,J39))</f>
        <v>0</v>
      </c>
      <c r="M39" s="87"/>
      <c r="N39" s="55">
        <f t="shared" ref="N39:N48" si="9">IF(M39&gt;0,IF(L39&gt;0,(L39*K$3+M39*10/3)/M$3,M39*10/3*(1-0.1*K$3)),IF(L39&gt;10,L39*0.9,L39))</f>
        <v>0</v>
      </c>
      <c r="O39" s="58"/>
      <c r="P39" s="47">
        <f t="shared" si="4"/>
        <v>0</v>
      </c>
      <c r="Q39" s="59"/>
      <c r="R39" s="50">
        <f t="shared" si="5"/>
        <v>0</v>
      </c>
      <c r="S39" s="57"/>
      <c r="T39" s="47">
        <f t="shared" si="6"/>
        <v>0</v>
      </c>
      <c r="U39" s="60"/>
      <c r="V39" s="61">
        <f t="shared" si="7"/>
        <v>0</v>
      </c>
      <c r="W39" s="3"/>
      <c r="X39" s="3"/>
      <c r="Y39" s="3"/>
      <c r="Z39" s="3"/>
    </row>
    <row r="40" spans="1:26" ht="35.25" hidden="1" x14ac:dyDescent="0.45">
      <c r="A40" s="79">
        <f t="shared" si="8"/>
        <v>36</v>
      </c>
      <c r="B40" s="88"/>
      <c r="C40" s="32"/>
      <c r="D40" s="33"/>
      <c r="E40" s="32"/>
      <c r="F40" s="33"/>
      <c r="G40" s="69"/>
      <c r="H40" s="47">
        <f>IF(G40&gt;0,IF(F40&gt;0,(F40*E$3+G40*10/3)/G$3,G40*10/3*(1-0.1*E$3)),IF(F40&gt;10,F40*0.9,F40))</f>
        <v>0</v>
      </c>
      <c r="I40" s="32"/>
      <c r="J40" s="33">
        <f>IF(I40&gt;0,IF(H40&gt;0,(H40*G$3+I40*10/3)/I$3,I40*10/3*(1-0.1*G$3)),IF(H40&gt;10,H40*0.9,H40))</f>
        <v>0</v>
      </c>
      <c r="K40" s="32"/>
      <c r="L40" s="33">
        <f>IF(K40&gt;0,IF(J40&gt;0,(J40*I$3+K40*10/3)/K$3,K40*10/3*(1-0.1*I$3)),IF(J40&gt;10,J40*0.9,J40))</f>
        <v>0</v>
      </c>
      <c r="M40" s="35"/>
      <c r="N40" s="33">
        <f t="shared" si="9"/>
        <v>0</v>
      </c>
      <c r="O40" s="36"/>
      <c r="P40" s="33">
        <f t="shared" si="4"/>
        <v>0</v>
      </c>
      <c r="Q40" s="35"/>
      <c r="R40" s="33">
        <f t="shared" si="5"/>
        <v>0</v>
      </c>
      <c r="S40" s="63"/>
      <c r="T40" s="37">
        <f t="shared" si="6"/>
        <v>0</v>
      </c>
      <c r="U40" s="64"/>
      <c r="V40" s="39">
        <f t="shared" si="7"/>
        <v>0</v>
      </c>
      <c r="W40" s="3"/>
      <c r="X40" s="3"/>
      <c r="Y40" s="3"/>
      <c r="Z40" s="3"/>
    </row>
    <row r="41" spans="1:26" ht="35.25" hidden="1" x14ac:dyDescent="0.45">
      <c r="A41" s="40">
        <f t="shared" si="8"/>
        <v>37</v>
      </c>
      <c r="B41" s="41"/>
      <c r="C41" s="84"/>
      <c r="D41" s="43"/>
      <c r="E41" s="90"/>
      <c r="F41" s="43"/>
      <c r="G41" s="92"/>
      <c r="H41" s="43"/>
      <c r="I41" s="42"/>
      <c r="J41" s="43"/>
      <c r="K41" s="42"/>
      <c r="L41" s="43"/>
      <c r="M41" s="45"/>
      <c r="N41" s="43">
        <f t="shared" si="9"/>
        <v>0</v>
      </c>
      <c r="O41" s="46"/>
      <c r="P41" s="47">
        <f t="shared" si="4"/>
        <v>0</v>
      </c>
      <c r="Q41" s="45"/>
      <c r="R41" s="47">
        <f t="shared" si="5"/>
        <v>0</v>
      </c>
      <c r="S41" s="42"/>
      <c r="T41" s="43">
        <f t="shared" si="6"/>
        <v>0</v>
      </c>
      <c r="U41" s="48"/>
      <c r="V41" s="49">
        <f t="shared" si="7"/>
        <v>0</v>
      </c>
      <c r="W41" s="3"/>
      <c r="X41" s="3"/>
      <c r="Y41" s="3"/>
      <c r="Z41" s="3"/>
    </row>
    <row r="42" spans="1:26" ht="35.25" hidden="1" x14ac:dyDescent="0.45">
      <c r="A42" s="40">
        <f t="shared" si="8"/>
        <v>38</v>
      </c>
      <c r="B42" s="41"/>
      <c r="C42" s="42"/>
      <c r="D42" s="43"/>
      <c r="E42" s="42"/>
      <c r="F42" s="43"/>
      <c r="G42" s="42"/>
      <c r="H42" s="43">
        <f>IF(G42&gt;0,IF(F42&gt;0,(F42*E$3+G42*10/3)/G$3,G42*10/3*(1-0.1*E$3)),IF(F42&gt;10,F42*0.9,F42))</f>
        <v>0</v>
      </c>
      <c r="I42" s="42"/>
      <c r="J42" s="43">
        <f>IF(I42&gt;0,IF(H42&gt;0,(H42*G$3+I42*10/3)/I$3,I42*10/3*(1-0.1*G$3)),IF(H42&gt;10,H42*0.9,H42))</f>
        <v>0</v>
      </c>
      <c r="K42" s="45"/>
      <c r="L42" s="43">
        <f t="shared" ref="L42:L47" si="10">IF(K42&gt;0,IF(J42&gt;0,(J42*I$3+K42*10/3)/K$3,K42*10/3*(1-0.1*I$3)),IF(J42&gt;10,J42*0.9,J42))</f>
        <v>0</v>
      </c>
      <c r="M42" s="45"/>
      <c r="N42" s="43">
        <f t="shared" si="9"/>
        <v>0</v>
      </c>
      <c r="O42" s="46"/>
      <c r="P42" s="47">
        <f t="shared" si="4"/>
        <v>0</v>
      </c>
      <c r="Q42" s="45"/>
      <c r="R42" s="47">
        <f t="shared" si="5"/>
        <v>0</v>
      </c>
      <c r="S42" s="45"/>
      <c r="T42" s="50">
        <f t="shared" si="6"/>
        <v>0</v>
      </c>
      <c r="U42" s="48"/>
      <c r="V42" s="49">
        <f t="shared" si="7"/>
        <v>0</v>
      </c>
      <c r="W42" s="3"/>
      <c r="X42" s="3"/>
      <c r="Y42" s="3"/>
      <c r="Z42" s="3"/>
    </row>
    <row r="43" spans="1:26" ht="35.25" hidden="1" x14ac:dyDescent="0.45">
      <c r="A43" s="40">
        <f t="shared" si="8"/>
        <v>39</v>
      </c>
      <c r="B43" s="83"/>
      <c r="C43" s="42"/>
      <c r="D43" s="43"/>
      <c r="E43" s="42"/>
      <c r="F43" s="43"/>
      <c r="G43" s="45"/>
      <c r="H43" s="43"/>
      <c r="I43" s="42"/>
      <c r="J43" s="43"/>
      <c r="K43" s="42"/>
      <c r="L43" s="43">
        <f t="shared" si="10"/>
        <v>0</v>
      </c>
      <c r="M43" s="42"/>
      <c r="N43" s="43">
        <f t="shared" si="9"/>
        <v>0</v>
      </c>
      <c r="O43" s="82"/>
      <c r="P43" s="47">
        <f t="shared" si="4"/>
        <v>0</v>
      </c>
      <c r="Q43" s="45"/>
      <c r="R43" s="47">
        <f t="shared" si="5"/>
        <v>0</v>
      </c>
      <c r="S43" s="45"/>
      <c r="T43" s="43">
        <f t="shared" si="6"/>
        <v>0</v>
      </c>
      <c r="U43" s="48"/>
      <c r="V43" s="49">
        <f t="shared" si="7"/>
        <v>0</v>
      </c>
      <c r="W43" s="3"/>
      <c r="X43" s="3"/>
      <c r="Y43" s="3"/>
      <c r="Z43" s="3"/>
    </row>
    <row r="44" spans="1:26" ht="36" hidden="1" thickBot="1" x14ac:dyDescent="0.5">
      <c r="A44" s="76">
        <f t="shared" si="8"/>
        <v>40</v>
      </c>
      <c r="B44" s="65"/>
      <c r="C44" s="52"/>
      <c r="D44" s="55"/>
      <c r="E44" s="52"/>
      <c r="F44" s="55"/>
      <c r="G44" s="52"/>
      <c r="H44" s="55"/>
      <c r="I44" s="57"/>
      <c r="J44" s="53">
        <f>IF(I44&gt;0,IF(H44&gt;0,(H44*G$3+I44*10/3)/I$3,I44*10/3*(1-0.1*G$3)),IF(H44&gt;10,H44*0.9,H44))</f>
        <v>0</v>
      </c>
      <c r="K44" s="56"/>
      <c r="L44" s="53">
        <f t="shared" si="10"/>
        <v>0</v>
      </c>
      <c r="M44" s="57"/>
      <c r="N44" s="53">
        <f t="shared" si="9"/>
        <v>0</v>
      </c>
      <c r="O44" s="66"/>
      <c r="P44" s="47">
        <f t="shared" si="4"/>
        <v>0</v>
      </c>
      <c r="Q44" s="57"/>
      <c r="R44" s="67">
        <f t="shared" si="5"/>
        <v>0</v>
      </c>
      <c r="S44" s="59"/>
      <c r="T44" s="47">
        <f t="shared" si="6"/>
        <v>0</v>
      </c>
      <c r="U44" s="68"/>
      <c r="V44" s="61">
        <f t="shared" si="7"/>
        <v>0</v>
      </c>
      <c r="W44" s="3"/>
      <c r="X44" s="3"/>
      <c r="Y44" s="3"/>
      <c r="Z44" s="3"/>
    </row>
    <row r="45" spans="1:26" s="96" customFormat="1" ht="35.25" hidden="1" x14ac:dyDescent="0.45">
      <c r="A45" s="94">
        <f t="shared" si="8"/>
        <v>41</v>
      </c>
      <c r="B45" s="62"/>
      <c r="C45" s="32"/>
      <c r="D45" s="33"/>
      <c r="E45" s="32"/>
      <c r="F45" s="33"/>
      <c r="G45" s="32"/>
      <c r="H45" s="33"/>
      <c r="I45" s="32"/>
      <c r="J45" s="33"/>
      <c r="K45" s="95"/>
      <c r="L45" s="33">
        <f t="shared" si="10"/>
        <v>0</v>
      </c>
      <c r="M45" s="63"/>
      <c r="N45" s="47">
        <f t="shared" si="9"/>
        <v>0</v>
      </c>
      <c r="O45" s="71"/>
      <c r="P45" s="33">
        <f t="shared" si="4"/>
        <v>0</v>
      </c>
      <c r="Q45" s="63"/>
      <c r="R45" s="47">
        <f t="shared" si="5"/>
        <v>0</v>
      </c>
      <c r="S45" s="35"/>
      <c r="T45" s="37">
        <f t="shared" si="6"/>
        <v>0</v>
      </c>
      <c r="U45" s="38"/>
      <c r="V45" s="39">
        <f t="shared" si="7"/>
        <v>0</v>
      </c>
    </row>
    <row r="46" spans="1:26" s="96" customFormat="1" ht="35.25" hidden="1" x14ac:dyDescent="0.45">
      <c r="A46" s="97">
        <f t="shared" si="8"/>
        <v>42</v>
      </c>
      <c r="B46" s="75"/>
      <c r="C46" s="42"/>
      <c r="D46" s="43"/>
      <c r="E46" s="42"/>
      <c r="F46" s="43"/>
      <c r="G46" s="45"/>
      <c r="H46" s="43">
        <f>IF(G46&gt;0,IF(F46&gt;0,(F46*E$3+G46*10/3)/G$3,G46*10/3*(1-0.1*E$3)),IF(F46&gt;10,F46*0.9,F46))</f>
        <v>0</v>
      </c>
      <c r="I46" s="45"/>
      <c r="J46" s="43">
        <f>IF(I46&gt;0,IF(H46&gt;0,(H46*G$3+I46*10/3)/I$3,I46*10/3*(1-0.1*G$3)),IF(H46&gt;10,H46*0.9,H46))</f>
        <v>0</v>
      </c>
      <c r="K46" s="42"/>
      <c r="L46" s="43">
        <f t="shared" si="10"/>
        <v>0</v>
      </c>
      <c r="M46" s="45"/>
      <c r="N46" s="43">
        <f t="shared" si="9"/>
        <v>0</v>
      </c>
      <c r="O46" s="46"/>
      <c r="P46" s="47">
        <f t="shared" si="4"/>
        <v>0</v>
      </c>
      <c r="Q46" s="45"/>
      <c r="R46" s="47">
        <f t="shared" si="5"/>
        <v>0</v>
      </c>
      <c r="S46" s="45"/>
      <c r="T46" s="43">
        <f t="shared" si="6"/>
        <v>0</v>
      </c>
      <c r="U46" s="48"/>
      <c r="V46" s="49">
        <f t="shared" si="7"/>
        <v>0</v>
      </c>
    </row>
    <row r="47" spans="1:26" s="96" customFormat="1" ht="35.25" hidden="1" x14ac:dyDescent="0.45">
      <c r="A47" s="97">
        <f t="shared" si="8"/>
        <v>43</v>
      </c>
      <c r="B47" s="41"/>
      <c r="C47" s="42"/>
      <c r="D47" s="43"/>
      <c r="E47" s="42"/>
      <c r="F47" s="43"/>
      <c r="G47" s="42"/>
      <c r="H47" s="43">
        <f>IF(G47&gt;0,IF(F47&gt;0,(F47*E$3+G47*10/3)/G$3,G47*10/3*(1-0.1*E$3)),IF(F47&gt;10,F47*0.9,F47))</f>
        <v>0</v>
      </c>
      <c r="I47" s="42"/>
      <c r="J47" s="43">
        <f>IF(I47&gt;0,IF(H47&gt;0,(H47*G$3+I47*10/3)/I$3,I47*10/3*(1-0.1*G$3)),IF(H47&gt;10,H47*0.9,H47))</f>
        <v>0</v>
      </c>
      <c r="K47" s="42"/>
      <c r="L47" s="43">
        <f t="shared" si="10"/>
        <v>0</v>
      </c>
      <c r="M47" s="45"/>
      <c r="N47" s="43">
        <f t="shared" si="9"/>
        <v>0</v>
      </c>
      <c r="O47" s="46"/>
      <c r="P47" s="47">
        <f t="shared" si="4"/>
        <v>0</v>
      </c>
      <c r="Q47" s="45"/>
      <c r="R47" s="47">
        <f t="shared" si="5"/>
        <v>0</v>
      </c>
      <c r="S47" s="45"/>
      <c r="T47" s="50">
        <f t="shared" si="6"/>
        <v>0</v>
      </c>
      <c r="U47" s="48"/>
      <c r="V47" s="49">
        <f t="shared" si="7"/>
        <v>0</v>
      </c>
    </row>
    <row r="48" spans="1:26" s="96" customFormat="1" ht="35.25" hidden="1" x14ac:dyDescent="0.45">
      <c r="A48" s="97">
        <f t="shared" si="8"/>
        <v>44</v>
      </c>
      <c r="B48" s="75"/>
      <c r="C48" s="42"/>
      <c r="D48" s="43"/>
      <c r="E48" s="42"/>
      <c r="F48" s="43"/>
      <c r="G48" s="42"/>
      <c r="H48" s="43"/>
      <c r="I48" s="42"/>
      <c r="J48" s="43"/>
      <c r="K48" s="42"/>
      <c r="L48" s="43"/>
      <c r="M48" s="72"/>
      <c r="N48" s="43">
        <f t="shared" si="9"/>
        <v>0</v>
      </c>
      <c r="O48" s="46"/>
      <c r="P48" s="47">
        <f t="shared" si="4"/>
        <v>0</v>
      </c>
      <c r="Q48" s="42"/>
      <c r="R48" s="47">
        <f t="shared" si="5"/>
        <v>0</v>
      </c>
      <c r="S48" s="45"/>
      <c r="T48" s="43">
        <f t="shared" si="6"/>
        <v>0</v>
      </c>
      <c r="U48" s="48"/>
      <c r="V48" s="49">
        <f t="shared" si="7"/>
        <v>0</v>
      </c>
    </row>
    <row r="49" spans="1:26" s="96" customFormat="1" ht="36" hidden="1" thickBot="1" x14ac:dyDescent="0.5">
      <c r="A49" s="98">
        <v>45</v>
      </c>
      <c r="B49" s="65"/>
      <c r="C49" s="56"/>
      <c r="D49" s="53"/>
      <c r="E49" s="56"/>
      <c r="F49" s="53"/>
      <c r="G49" s="56"/>
      <c r="H49" s="53"/>
      <c r="I49" s="56"/>
      <c r="J49" s="53"/>
      <c r="K49" s="56"/>
      <c r="L49" s="53"/>
      <c r="M49" s="57"/>
      <c r="N49" s="53"/>
      <c r="O49" s="58"/>
      <c r="P49" s="47">
        <f t="shared" si="4"/>
        <v>0</v>
      </c>
      <c r="Q49" s="59"/>
      <c r="R49" s="50">
        <f t="shared" si="5"/>
        <v>0</v>
      </c>
      <c r="S49" s="57"/>
      <c r="T49" s="47">
        <f t="shared" si="6"/>
        <v>0</v>
      </c>
      <c r="U49" s="60"/>
      <c r="V49" s="61">
        <f t="shared" si="7"/>
        <v>0</v>
      </c>
    </row>
    <row r="50" spans="1:26" s="101" customFormat="1" ht="35.25" hidden="1" x14ac:dyDescent="0.45">
      <c r="A50" s="30">
        <f t="shared" si="8"/>
        <v>46</v>
      </c>
      <c r="B50" s="31"/>
      <c r="C50" s="34"/>
      <c r="D50" s="33"/>
      <c r="E50" s="32"/>
      <c r="F50" s="33"/>
      <c r="G50" s="35"/>
      <c r="H50" s="33">
        <f>IF(G50&gt;0,IF(F50&gt;0,(F50*E$3+G50*10/3)/G$3,G50*10/3*(1-0.1*E$3)),IF(F50&gt;10,F50*0.9,F50))</f>
        <v>0</v>
      </c>
      <c r="I50" s="34"/>
      <c r="J50" s="33">
        <f>IF(I50&gt;0,IF(H50&gt;0,(H50*G$3+I50*10/3)/I$3,I50*10/3*(1-0.1*G$3)),IF(H50&gt;10,H50*0.9,H50))</f>
        <v>0</v>
      </c>
      <c r="K50" s="32"/>
      <c r="L50" s="33">
        <f>IF(K50&gt;0,IF(J50&gt;0,(J50*I$3+K50*10/3)/K$3,K50*10/3*(1-0.1*I$3)),IF(J50&gt;10,J50*0.9,J50))</f>
        <v>0</v>
      </c>
      <c r="M50" s="35"/>
      <c r="N50" s="33">
        <f>IF(M50&gt;0,IF(L50&gt;0,(L50*K$3+M50*10/3)/M$3,M50*10/3*(1-0.1*K$3)),IF(L50&gt;10,L50*0.9,L50))</f>
        <v>0</v>
      </c>
      <c r="O50" s="100"/>
      <c r="P50" s="33">
        <f t="shared" si="4"/>
        <v>0</v>
      </c>
      <c r="Q50" s="35"/>
      <c r="R50" s="33">
        <f t="shared" si="5"/>
        <v>0</v>
      </c>
      <c r="S50" s="63"/>
      <c r="T50" s="37">
        <f t="shared" si="6"/>
        <v>0</v>
      </c>
      <c r="U50" s="64"/>
      <c r="V50" s="39">
        <f t="shared" si="7"/>
        <v>0</v>
      </c>
    </row>
    <row r="51" spans="1:26" s="101" customFormat="1" ht="35.25" hidden="1" x14ac:dyDescent="0.45">
      <c r="A51" s="40">
        <f t="shared" si="8"/>
        <v>47</v>
      </c>
      <c r="B51" s="41"/>
      <c r="C51" s="44"/>
      <c r="D51" s="43"/>
      <c r="E51" s="42"/>
      <c r="F51" s="43"/>
      <c r="G51" s="42">
        <v>5</v>
      </c>
      <c r="H51" s="43">
        <f>IF(G51&gt;0,IF(F51&gt;0,(F51*E$3+G51*10/3)/G$3,G51*10/3*(1-0.1*E$3)),IF(F51&gt;10,F51*0.9,F51))</f>
        <v>13.333333333333336</v>
      </c>
      <c r="I51" s="44"/>
      <c r="J51" s="43">
        <f>IF(I51&gt;0,IF(H51&gt;0,(H51*G$3+I51*10/3)/I$3,I51*10/3*(1-0.1*G$3)),IF(H51&gt;10,H51*0.9,H51))</f>
        <v>12.000000000000002</v>
      </c>
      <c r="K51" s="42"/>
      <c r="L51" s="43">
        <f>IF(K51&gt;0,IF(J51&gt;0,(J51*I$3+K51*10/3)/K$3,K51*10/3*(1-0.1*I$3)),IF(J51&gt;10,J51*0.9,J51))</f>
        <v>10.800000000000002</v>
      </c>
      <c r="M51" s="45"/>
      <c r="N51" s="43">
        <f>IF(M51&gt;0,IF(L51&gt;0,(L51*K$3+M51*10/3)/M$3,M51*10/3*(1-0.1*K$3)),IF(L51&gt;10,L51*0.9,L51))</f>
        <v>9.7200000000000024</v>
      </c>
      <c r="O51" s="72"/>
      <c r="P51" s="47">
        <f t="shared" si="4"/>
        <v>9.7200000000000024</v>
      </c>
      <c r="Q51" s="42"/>
      <c r="R51" s="47">
        <f t="shared" si="5"/>
        <v>9.7200000000000024</v>
      </c>
      <c r="S51" s="45"/>
      <c r="T51" s="43">
        <f t="shared" si="6"/>
        <v>9.7200000000000024</v>
      </c>
      <c r="U51" s="48"/>
      <c r="V51" s="49">
        <f t="shared" si="7"/>
        <v>9.7200000000000024</v>
      </c>
    </row>
    <row r="52" spans="1:26" s="101" customFormat="1" ht="35.25" hidden="1" x14ac:dyDescent="0.45">
      <c r="A52" s="40">
        <f t="shared" si="8"/>
        <v>48</v>
      </c>
      <c r="B52" s="102"/>
      <c r="C52" s="44"/>
      <c r="D52" s="43"/>
      <c r="E52" s="42"/>
      <c r="F52" s="43"/>
      <c r="G52" s="45">
        <v>4</v>
      </c>
      <c r="H52" s="43">
        <f>IF(G52&gt;0,IF(F52&gt;0,(F52*E$3+G52*10/3)/G$3,G52*10/3*(1-0.1*E$3)),IF(F52&gt;10,F52*0.9,F52))</f>
        <v>10.666666666666668</v>
      </c>
      <c r="I52" s="44"/>
      <c r="J52" s="43">
        <f>IF(I52&gt;0,IF(H52&gt;0,(H52*G$3+I52*10/3)/I$3,I52*10/3*(1-0.1*G$3)),IF(H52&gt;10,H52*0.9,H52))</f>
        <v>9.6000000000000014</v>
      </c>
      <c r="K52" s="42"/>
      <c r="L52" s="43">
        <f>IF(K52&gt;0,IF(J52&gt;0,(J52*I$3+K52*10/3)/K$3,K52*10/3*(1-0.1*I$3)),IF(J52&gt;10,J52*0.9,J52))</f>
        <v>9.6000000000000014</v>
      </c>
      <c r="M52" s="45"/>
      <c r="N52" s="43">
        <f>IF(M52&gt;0,IF(L52&gt;0,(L52*K$3+M52*10/3)/M$3,M52*10/3*(1-0.1*K$3)),IF(L52&gt;10,L52*0.9,L52))</f>
        <v>9.6000000000000014</v>
      </c>
      <c r="O52" s="45"/>
      <c r="P52" s="47">
        <f t="shared" si="4"/>
        <v>9.6000000000000014</v>
      </c>
      <c r="Q52" s="45"/>
      <c r="R52" s="47">
        <f t="shared" si="5"/>
        <v>9.6000000000000014</v>
      </c>
      <c r="S52" s="42"/>
      <c r="T52" s="50">
        <f t="shared" si="6"/>
        <v>9.6000000000000014</v>
      </c>
      <c r="U52" s="48"/>
      <c r="V52" s="49">
        <f t="shared" si="7"/>
        <v>9.6000000000000014</v>
      </c>
    </row>
    <row r="53" spans="1:26" s="101" customFormat="1" ht="35.25" hidden="1" x14ac:dyDescent="0.45">
      <c r="A53" s="40">
        <f t="shared" si="8"/>
        <v>49</v>
      </c>
      <c r="B53" s="41"/>
      <c r="C53" s="44"/>
      <c r="D53" s="43"/>
      <c r="E53" s="42"/>
      <c r="F53" s="43"/>
      <c r="G53" s="42"/>
      <c r="H53" s="43"/>
      <c r="I53" s="44"/>
      <c r="J53" s="43"/>
      <c r="K53" s="42"/>
      <c r="L53" s="43"/>
      <c r="M53" s="45"/>
      <c r="N53" s="43">
        <f>IF(M53&gt;0,IF(L53&gt;0,(L53*K$3+M53*10/3)/M$3,M53*10/3*(1-0.1*K$3)),IF(L53&gt;10,L53*0.9,L53))</f>
        <v>0</v>
      </c>
      <c r="O53" s="45"/>
      <c r="P53" s="47">
        <f t="shared" si="4"/>
        <v>0</v>
      </c>
      <c r="Q53" s="45"/>
      <c r="R53" s="47">
        <f t="shared" si="5"/>
        <v>0</v>
      </c>
      <c r="S53" s="45"/>
      <c r="T53" s="43">
        <f t="shared" si="6"/>
        <v>0</v>
      </c>
      <c r="U53" s="48"/>
      <c r="V53" s="49">
        <f t="shared" si="7"/>
        <v>0</v>
      </c>
    </row>
    <row r="54" spans="1:26" s="101" customFormat="1" ht="36" hidden="1" thickBot="1" x14ac:dyDescent="0.5">
      <c r="A54" s="76">
        <f t="shared" si="8"/>
        <v>50</v>
      </c>
      <c r="B54" s="103"/>
      <c r="C54" s="77"/>
      <c r="D54" s="53"/>
      <c r="E54" s="56"/>
      <c r="F54" s="53"/>
      <c r="G54" s="56"/>
      <c r="H54" s="53"/>
      <c r="I54" s="77"/>
      <c r="J54" s="53"/>
      <c r="K54" s="56"/>
      <c r="L54" s="53"/>
      <c r="M54" s="57"/>
      <c r="N54" s="53"/>
      <c r="O54" s="87"/>
      <c r="P54" s="50"/>
      <c r="Q54" s="57"/>
      <c r="R54" s="67">
        <f t="shared" si="5"/>
        <v>0</v>
      </c>
      <c r="S54" s="59"/>
      <c r="T54" s="47">
        <f t="shared" si="6"/>
        <v>0</v>
      </c>
      <c r="U54" s="68"/>
      <c r="V54" s="61">
        <f t="shared" si="7"/>
        <v>0</v>
      </c>
    </row>
    <row r="55" spans="1:26" ht="35.25" hidden="1" x14ac:dyDescent="0.45">
      <c r="A55" s="30">
        <f t="shared" si="8"/>
        <v>51</v>
      </c>
      <c r="B55" s="104"/>
      <c r="C55" s="34"/>
      <c r="D55" s="33"/>
      <c r="E55" s="32"/>
      <c r="F55" s="33"/>
      <c r="G55" s="71"/>
      <c r="H55" s="105"/>
      <c r="I55" s="32"/>
      <c r="J55" s="89"/>
      <c r="K55" s="32"/>
      <c r="L55" s="33"/>
      <c r="M55" s="106"/>
      <c r="N55" s="43">
        <f>IF(M55&gt;0,IF(L55&gt;0,(L55*K$3+M55*10/3)/M$3,M55*10/3*(1-0.1*K$3)),IF(L55&gt;10,L55*0.9,L55))</f>
        <v>0</v>
      </c>
      <c r="O55" s="35"/>
      <c r="P55" s="33">
        <f>IF(O55&gt;0,IF(N55&gt;0,(N55*M$3+O55*10/3)/O$3,O55*10/3*(1-0.1*M$3)),IF(N55&gt;10,N55*0.9,N55))</f>
        <v>0</v>
      </c>
      <c r="Q55" s="63"/>
      <c r="R55" s="47">
        <f t="shared" si="5"/>
        <v>0</v>
      </c>
      <c r="S55" s="35"/>
      <c r="T55" s="37">
        <f t="shared" si="6"/>
        <v>0</v>
      </c>
      <c r="U55" s="38"/>
      <c r="V55" s="39">
        <f t="shared" si="7"/>
        <v>0</v>
      </c>
      <c r="W55" s="3"/>
      <c r="X55" s="3"/>
      <c r="Y55" s="3"/>
      <c r="Z55" s="3"/>
    </row>
    <row r="56" spans="1:26" ht="35.25" hidden="1" x14ac:dyDescent="0.45">
      <c r="A56" s="40">
        <f t="shared" si="8"/>
        <v>52</v>
      </c>
      <c r="B56" s="83"/>
      <c r="C56" s="44"/>
      <c r="D56" s="43"/>
      <c r="E56" s="42"/>
      <c r="F56" s="43"/>
      <c r="G56" s="46">
        <v>3</v>
      </c>
      <c r="H56" s="91">
        <f>IF(G56&gt;0,IF(F56&gt;0,(F56*E$3+G56*10/3)/G$3,G56*10/3*(1-0.1*E$3)),IF(F56&gt;10,F56*0.9,F56))</f>
        <v>8</v>
      </c>
      <c r="I56" s="42"/>
      <c r="J56" s="91">
        <f>IF(I56&gt;0,IF(H56&gt;0,(H56*G$3+I56*10/3)/I$3,I56*10/3*(1-0.1*G$3)),IF(H56&gt;10,H56*0.9,H56))</f>
        <v>8</v>
      </c>
      <c r="K56" s="42"/>
      <c r="L56" s="43">
        <f>IF(K56&gt;0,IF(J56&gt;0,(J56*I$3+K56*10/3)/K$3,K56*10/3*(1-0.1*I$3)),IF(J56&gt;10,J56*0.9,J56))</f>
        <v>8</v>
      </c>
      <c r="M56" s="45"/>
      <c r="N56" s="43">
        <f>IF(M56&gt;0,IF(L56&gt;0,(L56*K$3+M56*10/3)/M$3,M56*10/3*(1-0.1*K$3)),IF(L56&gt;10,L56*0.9,L56))</f>
        <v>8</v>
      </c>
      <c r="O56" s="45"/>
      <c r="P56" s="43">
        <f>IF(O56&gt;0,IF(N56&gt;0,(N56*M$3+O56*10/3)/O$3,O56*10/3*(1-0.1*M$3)),IF(N56&gt;10,N56*0.9,N56))</f>
        <v>8</v>
      </c>
      <c r="Q56" s="45"/>
      <c r="R56" s="47">
        <f t="shared" si="5"/>
        <v>8</v>
      </c>
      <c r="S56" s="45"/>
      <c r="T56" s="43">
        <f t="shared" si="6"/>
        <v>8</v>
      </c>
      <c r="U56" s="48"/>
      <c r="V56" s="49">
        <f t="shared" si="7"/>
        <v>8</v>
      </c>
      <c r="W56" s="3"/>
      <c r="X56" s="3"/>
      <c r="Y56" s="3"/>
      <c r="Z56" s="3"/>
    </row>
    <row r="57" spans="1:26" ht="35.25" hidden="1" x14ac:dyDescent="0.45">
      <c r="A57" s="40">
        <f t="shared" si="8"/>
        <v>53</v>
      </c>
      <c r="B57" s="83"/>
      <c r="C57" s="107"/>
      <c r="D57" s="43"/>
      <c r="E57" s="84"/>
      <c r="F57" s="43"/>
      <c r="G57" s="44"/>
      <c r="H57" s="91"/>
      <c r="I57" s="42"/>
      <c r="J57" s="91"/>
      <c r="K57" s="42"/>
      <c r="L57" s="43"/>
      <c r="M57" s="72"/>
      <c r="N57" s="43"/>
      <c r="O57" s="72"/>
      <c r="P57" s="43">
        <f>IF(O57&gt;0,IF(N57&gt;0,(N57*M$3+O57*10/3)/O$3,O57*10/3*(1-0.1*M$3)),IF(N57&gt;10,N57*0.9,N57))</f>
        <v>0</v>
      </c>
      <c r="Q57" s="45"/>
      <c r="R57" s="47">
        <f t="shared" si="5"/>
        <v>0</v>
      </c>
      <c r="S57" s="45"/>
      <c r="T57" s="50">
        <f t="shared" si="6"/>
        <v>0</v>
      </c>
      <c r="U57" s="48"/>
      <c r="V57" s="49">
        <f t="shared" si="7"/>
        <v>0</v>
      </c>
      <c r="W57" s="3"/>
      <c r="X57" s="3"/>
      <c r="Y57" s="3"/>
      <c r="Z57" s="3"/>
    </row>
    <row r="58" spans="1:26" ht="35.25" hidden="1" x14ac:dyDescent="0.45">
      <c r="A58" s="40">
        <f t="shared" si="8"/>
        <v>54</v>
      </c>
      <c r="B58" s="108"/>
      <c r="C58" s="44"/>
      <c r="D58" s="43"/>
      <c r="E58" s="42"/>
      <c r="F58" s="43"/>
      <c r="G58" s="44"/>
      <c r="H58" s="91">
        <f>IF(G58&gt;0,IF(F58&gt;0,(F58*E$3+G58*10/3)/G$3,G58*10/3*(1-0.1*E$3)),IF(F58&gt;10,F58*0.9,F58))</f>
        <v>0</v>
      </c>
      <c r="I58" s="42"/>
      <c r="J58" s="91">
        <f>IF(I58&gt;0,IF(H58&gt;0,(H58*G$3+I58*10/3)/I$3,I58*10/3*(1-0.1*G$3)),IF(H58&gt;10,H58*0.9,H58))</f>
        <v>0</v>
      </c>
      <c r="K58" s="42"/>
      <c r="L58" s="43">
        <f>IF(K58&gt;0,IF(J58&gt;0,(J58*I$3+K58*10/3)/K$3,K58*10/3*(1-0.1*I$3)),IF(J58&gt;10,J58*0.9,J58))</f>
        <v>0</v>
      </c>
      <c r="M58" s="45"/>
      <c r="N58" s="43">
        <f>IF(M58&gt;0,IF(L58&gt;0,(L58*K$3+M58*10/3)/M$3,M58*10/3*(1-0.1*K$3)),IF(L58&gt;10,L58*0.9,L58))</f>
        <v>0</v>
      </c>
      <c r="O58" s="45"/>
      <c r="P58" s="43">
        <f>IF(O58&gt;0,IF(N58&gt;0,(N58*M$3+O58*10/3)/O$3,O58*10/3*(1-0.1*M$3)),IF(N58&gt;10,N58*0.9,N58))</f>
        <v>0</v>
      </c>
      <c r="Q58" s="45"/>
      <c r="R58" s="47">
        <f t="shared" si="5"/>
        <v>0</v>
      </c>
      <c r="S58" s="45"/>
      <c r="T58" s="43">
        <f t="shared" si="6"/>
        <v>0</v>
      </c>
      <c r="U58" s="48"/>
      <c r="V58" s="49">
        <f t="shared" si="7"/>
        <v>0</v>
      </c>
      <c r="W58" s="3"/>
      <c r="X58" s="3"/>
      <c r="Y58" s="3"/>
      <c r="Z58" s="3"/>
    </row>
    <row r="59" spans="1:26" ht="36" hidden="1" thickBot="1" x14ac:dyDescent="0.5">
      <c r="A59" s="76">
        <f t="shared" si="8"/>
        <v>55</v>
      </c>
      <c r="B59" s="65"/>
      <c r="C59" s="77"/>
      <c r="D59" s="53"/>
      <c r="E59" s="56"/>
      <c r="F59" s="53"/>
      <c r="G59" s="77"/>
      <c r="H59" s="99"/>
      <c r="I59" s="56"/>
      <c r="J59" s="99"/>
      <c r="K59" s="56"/>
      <c r="L59" s="53"/>
      <c r="M59" s="57"/>
      <c r="N59" s="53"/>
      <c r="O59" s="56"/>
      <c r="P59" s="53"/>
      <c r="Q59" s="57"/>
      <c r="R59" s="67">
        <f t="shared" si="5"/>
        <v>0</v>
      </c>
      <c r="S59" s="57"/>
      <c r="T59" s="67">
        <f t="shared" si="6"/>
        <v>0</v>
      </c>
      <c r="U59" s="68"/>
      <c r="V59" s="109">
        <f t="shared" si="7"/>
        <v>0</v>
      </c>
      <c r="W59" s="3"/>
      <c r="X59" s="3"/>
      <c r="Y59" s="3"/>
      <c r="Z59" s="3"/>
    </row>
    <row r="60" spans="1:26" s="101" customFormat="1" ht="35.25" hidden="1" x14ac:dyDescent="0.45">
      <c r="A60" s="30">
        <v>56</v>
      </c>
      <c r="B60" s="110"/>
      <c r="C60" s="32"/>
      <c r="D60" s="33"/>
      <c r="E60" s="32"/>
      <c r="F60" s="33"/>
      <c r="G60" s="34"/>
      <c r="H60" s="89"/>
      <c r="I60" s="32"/>
      <c r="J60" s="33">
        <f>IF(I60&gt;0,IF(H60&gt;0,(H60*G$3+I60*10/3)/I$3,I60*10/3*(1-0.1*G$3)),IF(H60&gt;10,H60*0.9,H60))</f>
        <v>0</v>
      </c>
      <c r="K60" s="81"/>
      <c r="L60" s="89">
        <f>IF(K60&gt;0,IF(J60&gt;0,(J60*I$3+K60*10/3)/K$3,K60*10/3*(1-0.1*I$3)),IF(J60&gt;10,J60*0.9,J60))</f>
        <v>0</v>
      </c>
      <c r="M60" s="35"/>
      <c r="N60" s="33">
        <f>IF(M60&gt;0,IF(L60&gt;0,(L60*K$3+M60*10/3)/M$3,M60*10/3*(1-0.1*K$3)),IF(L60&gt;10,L60*0.9,L60))</f>
        <v>0</v>
      </c>
      <c r="O60" s="100"/>
      <c r="P60" s="33">
        <f>IF(O60&gt;0,IF(N60&gt;0,(N60*M$3+O60*10/3)/O$3,O60*10/3*(1-0.1*M$3)),IF(N60&gt;10,N60*0.9,N60))</f>
        <v>0</v>
      </c>
      <c r="Q60" s="35"/>
      <c r="R60" s="33"/>
      <c r="S60" s="35"/>
      <c r="T60" s="33">
        <f t="shared" si="6"/>
        <v>0</v>
      </c>
      <c r="U60" s="100"/>
      <c r="V60" s="39">
        <f t="shared" si="7"/>
        <v>0</v>
      </c>
    </row>
    <row r="61" spans="1:26" s="101" customFormat="1" ht="35.25" hidden="1" x14ac:dyDescent="0.45">
      <c r="A61" s="40">
        <v>57</v>
      </c>
      <c r="B61" s="111"/>
      <c r="C61" s="42"/>
      <c r="D61" s="43"/>
      <c r="E61" s="42"/>
      <c r="F61" s="43"/>
      <c r="G61" s="44"/>
      <c r="H61" s="91"/>
      <c r="I61" s="42"/>
      <c r="J61" s="43"/>
      <c r="K61" s="44"/>
      <c r="L61" s="91"/>
      <c r="M61" s="45"/>
      <c r="N61" s="43"/>
      <c r="O61" s="45"/>
      <c r="P61" s="43"/>
      <c r="Q61" s="45"/>
      <c r="R61" s="43"/>
      <c r="S61" s="45"/>
      <c r="T61" s="43">
        <f t="shared" si="6"/>
        <v>0</v>
      </c>
      <c r="U61" s="72"/>
      <c r="V61" s="49">
        <f t="shared" si="7"/>
        <v>0</v>
      </c>
    </row>
    <row r="62" spans="1:26" s="101" customFormat="1" ht="35.25" hidden="1" x14ac:dyDescent="0.45">
      <c r="A62" s="40">
        <v>58</v>
      </c>
      <c r="B62" s="112"/>
      <c r="C62" s="42"/>
      <c r="D62" s="43"/>
      <c r="E62" s="42"/>
      <c r="F62" s="43"/>
      <c r="G62" s="46"/>
      <c r="H62" s="91"/>
      <c r="I62" s="45"/>
      <c r="J62" s="43"/>
      <c r="K62" s="82"/>
      <c r="L62" s="91"/>
      <c r="M62" s="72"/>
      <c r="N62" s="43"/>
      <c r="O62" s="72"/>
      <c r="P62" s="43"/>
      <c r="Q62" s="45"/>
      <c r="R62" s="43"/>
      <c r="S62" s="45"/>
      <c r="T62" s="43">
        <f t="shared" si="6"/>
        <v>0</v>
      </c>
      <c r="U62" s="72"/>
      <c r="V62" s="49">
        <f t="shared" si="7"/>
        <v>0</v>
      </c>
    </row>
    <row r="63" spans="1:26" s="101" customFormat="1" ht="35.25" hidden="1" x14ac:dyDescent="0.45">
      <c r="A63" s="40">
        <v>59</v>
      </c>
      <c r="B63" s="113"/>
      <c r="C63" s="42"/>
      <c r="D63" s="43"/>
      <c r="E63" s="42"/>
      <c r="F63" s="43"/>
      <c r="G63" s="46"/>
      <c r="H63" s="91"/>
      <c r="I63" s="42"/>
      <c r="J63" s="43"/>
      <c r="K63" s="44"/>
      <c r="L63" s="91"/>
      <c r="M63" s="72"/>
      <c r="N63" s="43"/>
      <c r="O63" s="72"/>
      <c r="P63" s="43"/>
      <c r="Q63" s="45"/>
      <c r="R63" s="43"/>
      <c r="S63" s="45"/>
      <c r="T63" s="43">
        <f t="shared" si="6"/>
        <v>0</v>
      </c>
      <c r="U63" s="72"/>
      <c r="V63" s="49">
        <f t="shared" si="7"/>
        <v>0</v>
      </c>
    </row>
    <row r="64" spans="1:26" s="101" customFormat="1" ht="36" hidden="1" thickBot="1" x14ac:dyDescent="0.5">
      <c r="A64" s="76">
        <v>60</v>
      </c>
      <c r="B64" s="114"/>
      <c r="C64" s="56"/>
      <c r="D64" s="53"/>
      <c r="E64" s="56"/>
      <c r="F64" s="53"/>
      <c r="G64" s="66"/>
      <c r="H64" s="99"/>
      <c r="I64" s="57"/>
      <c r="J64" s="53"/>
      <c r="K64" s="78"/>
      <c r="L64" s="99"/>
      <c r="M64" s="115"/>
      <c r="N64" s="53"/>
      <c r="O64" s="115"/>
      <c r="P64" s="53"/>
      <c r="Q64" s="57"/>
      <c r="R64" s="53"/>
      <c r="S64" s="59"/>
      <c r="T64" s="55">
        <f t="shared" si="6"/>
        <v>0</v>
      </c>
      <c r="U64" s="87"/>
      <c r="V64" s="109">
        <f t="shared" si="7"/>
        <v>0</v>
      </c>
    </row>
    <row r="65" spans="1:26" ht="37.5" hidden="1" customHeight="1" x14ac:dyDescent="0.45">
      <c r="A65" s="30">
        <v>61</v>
      </c>
      <c r="B65" s="116"/>
      <c r="C65" s="73"/>
      <c r="D65" s="89"/>
      <c r="E65" s="73"/>
      <c r="F65" s="33"/>
      <c r="G65" s="117"/>
      <c r="H65" s="118"/>
      <c r="I65" s="38"/>
      <c r="J65" s="33"/>
      <c r="K65" s="34"/>
      <c r="L65" s="33"/>
      <c r="M65" s="81"/>
      <c r="N65" s="33"/>
      <c r="O65" s="36"/>
      <c r="P65" s="33"/>
      <c r="Q65" s="35"/>
      <c r="R65" s="89"/>
      <c r="S65" s="35"/>
      <c r="T65" s="33"/>
      <c r="U65" s="119"/>
      <c r="V65" s="120">
        <f t="shared" si="7"/>
        <v>0</v>
      </c>
      <c r="W65" s="3"/>
      <c r="X65" s="3"/>
      <c r="Y65" s="3"/>
      <c r="Z65" s="3"/>
    </row>
    <row r="66" spans="1:26" ht="35.25" hidden="1" x14ac:dyDescent="0.45">
      <c r="A66" s="40">
        <v>62</v>
      </c>
      <c r="B66" s="121"/>
      <c r="C66" s="42"/>
      <c r="D66" s="91"/>
      <c r="E66" s="42"/>
      <c r="F66" s="43"/>
      <c r="G66" s="45"/>
      <c r="H66" s="91"/>
      <c r="I66" s="45"/>
      <c r="J66" s="43"/>
      <c r="K66" s="46"/>
      <c r="L66" s="43"/>
      <c r="M66" s="82"/>
      <c r="N66" s="43"/>
      <c r="O66" s="46"/>
      <c r="P66" s="43"/>
      <c r="Q66" s="45"/>
      <c r="R66" s="91"/>
      <c r="S66" s="45"/>
      <c r="T66" s="43"/>
      <c r="U66" s="122"/>
      <c r="V66" s="123">
        <f t="shared" si="7"/>
        <v>0</v>
      </c>
      <c r="W66" s="3"/>
      <c r="X66" s="3"/>
      <c r="Y66" s="3"/>
      <c r="Z66" s="3"/>
    </row>
    <row r="67" spans="1:26" ht="35.25" hidden="1" x14ac:dyDescent="0.45">
      <c r="A67" s="40">
        <v>63</v>
      </c>
      <c r="B67" s="102"/>
      <c r="C67" s="42"/>
      <c r="D67" s="91"/>
      <c r="E67" s="42"/>
      <c r="F67" s="43"/>
      <c r="G67" s="45"/>
      <c r="H67" s="91"/>
      <c r="I67" s="45"/>
      <c r="J67" s="43"/>
      <c r="K67" s="46"/>
      <c r="L67" s="43"/>
      <c r="M67" s="46"/>
      <c r="N67" s="43"/>
      <c r="O67" s="46"/>
      <c r="P67" s="43"/>
      <c r="Q67" s="45"/>
      <c r="R67" s="91"/>
      <c r="S67" s="45"/>
      <c r="T67" s="43"/>
      <c r="U67" s="122"/>
      <c r="V67" s="123">
        <f t="shared" si="7"/>
        <v>0</v>
      </c>
      <c r="W67" s="3"/>
      <c r="X67" s="3"/>
      <c r="Y67" s="3"/>
      <c r="Z67" s="3"/>
    </row>
    <row r="68" spans="1:26" ht="35.25" hidden="1" x14ac:dyDescent="0.45">
      <c r="A68" s="40">
        <v>64</v>
      </c>
      <c r="B68" s="41"/>
      <c r="C68" s="84"/>
      <c r="D68" s="91"/>
      <c r="E68" s="84"/>
      <c r="F68" s="43"/>
      <c r="G68" s="45"/>
      <c r="H68" s="91"/>
      <c r="I68" s="45"/>
      <c r="J68" s="43"/>
      <c r="K68" s="46"/>
      <c r="L68" s="43"/>
      <c r="M68" s="46"/>
      <c r="N68" s="43"/>
      <c r="O68" s="46"/>
      <c r="P68" s="43"/>
      <c r="Q68" s="45"/>
      <c r="R68" s="91"/>
      <c r="S68" s="45"/>
      <c r="T68" s="43"/>
      <c r="U68" s="122"/>
      <c r="V68" s="123">
        <f t="shared" si="7"/>
        <v>0</v>
      </c>
      <c r="W68" s="3"/>
      <c r="X68" s="3"/>
      <c r="Y68" s="3"/>
      <c r="Z68" s="3"/>
    </row>
    <row r="69" spans="1:26" ht="36" hidden="1" thickBot="1" x14ac:dyDescent="0.5">
      <c r="A69" s="76">
        <v>65</v>
      </c>
      <c r="B69" s="124"/>
      <c r="C69" s="56"/>
      <c r="D69" s="99"/>
      <c r="E69" s="56"/>
      <c r="F69" s="53"/>
      <c r="G69" s="56"/>
      <c r="H69" s="99"/>
      <c r="I69" s="56"/>
      <c r="J69" s="53"/>
      <c r="K69" s="77"/>
      <c r="L69" s="53"/>
      <c r="M69" s="66"/>
      <c r="N69" s="53"/>
      <c r="O69" s="66"/>
      <c r="P69" s="53"/>
      <c r="Q69" s="57"/>
      <c r="R69" s="99"/>
      <c r="S69" s="57"/>
      <c r="T69" s="53"/>
      <c r="U69" s="125"/>
      <c r="V69" s="126">
        <f t="shared" ref="V69" si="11">IF(U69&gt;0,IF(T69&gt;0,(T69*S$3+U69*10/3)/U$3,U69*10/3*(1-0.1*S$3)),IF(T69&gt;10,T69*0.9,T69))</f>
        <v>0</v>
      </c>
      <c r="W69" s="3"/>
      <c r="X69" s="3"/>
      <c r="Y69" s="3"/>
      <c r="Z69" s="3"/>
    </row>
    <row r="70" spans="1:26" ht="36" hidden="1" thickBot="1" x14ac:dyDescent="0.5">
      <c r="A70" s="30">
        <v>66</v>
      </c>
      <c r="B70" s="116"/>
      <c r="C70" s="73"/>
      <c r="D70" s="33"/>
      <c r="E70" s="73"/>
      <c r="F70" s="33"/>
      <c r="G70" s="117"/>
      <c r="H70" s="127"/>
      <c r="I70" s="100"/>
      <c r="J70" s="127"/>
      <c r="K70" s="100"/>
      <c r="L70" s="33"/>
      <c r="M70" s="100"/>
      <c r="N70" s="33"/>
      <c r="O70" s="100"/>
      <c r="P70" s="33"/>
      <c r="Q70" s="35"/>
      <c r="R70" s="89"/>
      <c r="S70" s="63"/>
      <c r="T70" s="47"/>
      <c r="V70" s="3"/>
      <c r="W70" s="3"/>
      <c r="X70" s="3"/>
      <c r="Y70" s="3"/>
      <c r="Z70" s="3"/>
    </row>
    <row r="71" spans="1:26" ht="36" hidden="1" thickBot="1" x14ac:dyDescent="0.5">
      <c r="A71" s="128">
        <v>67</v>
      </c>
      <c r="B71" s="129"/>
      <c r="C71" s="42"/>
      <c r="D71" s="43"/>
      <c r="E71" s="42"/>
      <c r="F71" s="43"/>
      <c r="G71" s="42"/>
      <c r="H71" s="43"/>
      <c r="I71" s="42"/>
      <c r="J71" s="43"/>
      <c r="K71" s="42"/>
      <c r="L71" s="43"/>
      <c r="M71" s="130"/>
      <c r="N71" s="43"/>
      <c r="O71" s="45"/>
      <c r="P71" s="43"/>
      <c r="Q71" s="45"/>
      <c r="R71" s="91"/>
      <c r="S71" s="45"/>
      <c r="T71" s="33">
        <f t="shared" ref="T71:T73" si="12">IF(S71&gt;0,IF(R71&gt;0,(R71*Q$3+S71*10/3)/S$3,S71*10/3*(1-0.1*Q$3)),IF(R71&gt;10,R71*0.9,R71))</f>
        <v>0</v>
      </c>
      <c r="V71" s="3"/>
      <c r="W71" s="3"/>
      <c r="X71" s="3"/>
      <c r="Y71" s="3"/>
      <c r="Z71" s="3"/>
    </row>
    <row r="72" spans="1:26" ht="36" hidden="1" thickBot="1" x14ac:dyDescent="0.5">
      <c r="A72" s="128">
        <v>68</v>
      </c>
      <c r="B72" s="131"/>
      <c r="C72" s="52"/>
      <c r="D72" s="55"/>
      <c r="E72" s="52"/>
      <c r="F72" s="55"/>
      <c r="G72" s="59"/>
      <c r="H72" s="55"/>
      <c r="I72" s="59"/>
      <c r="J72" s="55"/>
      <c r="K72" s="87"/>
      <c r="L72" s="55"/>
      <c r="M72" s="87"/>
      <c r="N72" s="55"/>
      <c r="O72" s="87"/>
      <c r="P72" s="55"/>
      <c r="Q72" s="59"/>
      <c r="R72" s="93">
        <f>IF(Q72&gt;0,IF(P72&gt;0,(P72*O$3+Q72*10/3)/Q$3,Q72*10/3*(1-0.1*O$3)),IF(P72&gt;10,P72*0.9,P72))</f>
        <v>0</v>
      </c>
      <c r="S72" s="45"/>
      <c r="T72" s="33">
        <f t="shared" si="12"/>
        <v>0</v>
      </c>
      <c r="V72" s="3"/>
      <c r="W72" s="3"/>
      <c r="X72" s="3"/>
      <c r="Y72" s="3"/>
      <c r="Z72" s="3"/>
    </row>
    <row r="73" spans="1:26" ht="36" hidden="1" thickBot="1" x14ac:dyDescent="0.5">
      <c r="A73" s="76">
        <v>69</v>
      </c>
      <c r="B73" s="124"/>
      <c r="C73" s="132"/>
      <c r="D73" s="53"/>
      <c r="E73" s="132"/>
      <c r="F73" s="53"/>
      <c r="G73" s="133"/>
      <c r="H73" s="134"/>
      <c r="I73" s="115"/>
      <c r="J73" s="134"/>
      <c r="K73" s="115"/>
      <c r="L73" s="53"/>
      <c r="M73" s="115"/>
      <c r="N73" s="53"/>
      <c r="O73" s="115"/>
      <c r="P73" s="53">
        <f>IF(O73&gt;0,IF(N73&gt;0,(N73*M$3+O73*10/3)/O$3,O73*10/3*(1-0.1*M$3)),IF(N73&gt;10,N73*0.9,N73))</f>
        <v>0</v>
      </c>
      <c r="Q73" s="57"/>
      <c r="R73" s="99">
        <f>IF(Q73&gt;0,IF(P73&gt;0,(P73*O$3+Q73*10/3)/Q$3,Q73*10/3*(1-0.1*O$3)),IF(P73&gt;10,P73*0.9,P73))</f>
        <v>0</v>
      </c>
      <c r="S73" s="57"/>
      <c r="T73" s="33">
        <f t="shared" si="12"/>
        <v>0</v>
      </c>
      <c r="V73" s="3"/>
      <c r="W73" s="3"/>
      <c r="X73" s="3"/>
      <c r="Y73" s="3"/>
      <c r="Z73" s="3"/>
    </row>
    <row r="74" spans="1:26" ht="15" x14ac:dyDescent="0.2">
      <c r="A74" s="135" t="s">
        <v>6</v>
      </c>
      <c r="B74" s="136"/>
      <c r="C74" s="137"/>
      <c r="D74" s="137"/>
      <c r="E74" s="137"/>
      <c r="F74" s="138"/>
      <c r="G74" s="139"/>
      <c r="H74" s="140"/>
      <c r="I74" s="140"/>
      <c r="J74" s="140"/>
      <c r="K74" s="140"/>
      <c r="L74" s="140"/>
      <c r="M74" s="140"/>
      <c r="N74" s="140"/>
      <c r="O74" s="140"/>
      <c r="P74" s="140"/>
      <c r="Q74" s="139"/>
      <c r="R74" s="140"/>
      <c r="S74" s="139"/>
      <c r="T74" s="140"/>
      <c r="U74" s="140"/>
    </row>
    <row r="75" spans="1:26" ht="15" x14ac:dyDescent="0.2">
      <c r="A75" s="136" t="s">
        <v>7</v>
      </c>
      <c r="B75" s="136"/>
      <c r="C75" s="137"/>
      <c r="D75" s="137"/>
      <c r="E75" s="137"/>
      <c r="F75" s="138"/>
      <c r="G75" s="139"/>
      <c r="H75" s="140"/>
      <c r="I75" s="140"/>
      <c r="J75" s="140"/>
      <c r="K75" s="140"/>
      <c r="L75" s="140"/>
      <c r="M75" s="140"/>
      <c r="N75" s="140"/>
      <c r="O75" s="140"/>
      <c r="P75" s="140"/>
      <c r="Q75" s="139"/>
      <c r="R75" s="140"/>
      <c r="S75" s="139"/>
      <c r="T75" s="140"/>
      <c r="U75" s="140"/>
    </row>
    <row r="81" spans="2:2" x14ac:dyDescent="0.2">
      <c r="B81" s="141"/>
    </row>
    <row r="82" spans="2:2" x14ac:dyDescent="0.2">
      <c r="B82" s="141"/>
    </row>
    <row r="87" spans="2:2" x14ac:dyDescent="0.2">
      <c r="B87" s="142"/>
    </row>
    <row r="88" spans="2:2" x14ac:dyDescent="0.2">
      <c r="B88" s="142"/>
    </row>
  </sheetData>
  <sortState ref="B5:F34">
    <sortCondition descending="1" ref="F5:F34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41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B1" workbookViewId="0">
      <selection activeCell="D5" sqref="D5"/>
    </sheetView>
  </sheetViews>
  <sheetFormatPr defaultRowHeight="12.75" x14ac:dyDescent="0.2"/>
  <cols>
    <col min="1" max="4" width="5.7109375" style="143" customWidth="1"/>
    <col min="5" max="14" width="5.7109375" style="3" customWidth="1"/>
    <col min="15" max="16" width="6.42578125" style="3" customWidth="1"/>
    <col min="17" max="17" width="7.140625" style="3" customWidth="1"/>
    <col min="18" max="18" width="6.7109375" style="3" customWidth="1"/>
    <col min="19" max="19" width="9.140625" style="3"/>
    <col min="20" max="20" width="6.28515625" style="3" customWidth="1"/>
    <col min="21" max="21" width="6.7109375" style="3" customWidth="1"/>
    <col min="22" max="22" width="6.140625" style="3" customWidth="1"/>
    <col min="23" max="23" width="9.140625" style="3"/>
    <col min="24" max="24" width="6.28515625" style="3" customWidth="1"/>
    <col min="25" max="25" width="6.7109375" style="3" customWidth="1"/>
    <col min="26" max="26" width="6.5703125" style="3" customWidth="1"/>
    <col min="27" max="16384" width="9.140625" style="3"/>
  </cols>
  <sheetData>
    <row r="1" spans="1:29" ht="13.5" thickBot="1" x14ac:dyDescent="0.25">
      <c r="E1" s="143"/>
      <c r="O1" s="294" t="s">
        <v>37</v>
      </c>
      <c r="P1" s="294"/>
      <c r="Q1" s="294"/>
      <c r="S1" s="294" t="s">
        <v>38</v>
      </c>
      <c r="T1" s="294"/>
      <c r="U1" s="294"/>
      <c r="W1" s="294" t="s">
        <v>39</v>
      </c>
      <c r="X1" s="294"/>
      <c r="Y1" s="294"/>
    </row>
    <row r="2" spans="1:29" ht="13.5" thickBot="1" x14ac:dyDescent="0.25">
      <c r="A2" s="291" t="s">
        <v>19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149"/>
      <c r="O2" s="150" t="s">
        <v>23</v>
      </c>
      <c r="P2" s="150">
        <v>1</v>
      </c>
      <c r="Q2" s="150">
        <v>2</v>
      </c>
      <c r="S2" s="150" t="s">
        <v>23</v>
      </c>
      <c r="T2" s="150">
        <v>1</v>
      </c>
      <c r="U2" s="150">
        <v>2</v>
      </c>
      <c r="W2" s="150" t="s">
        <v>23</v>
      </c>
      <c r="X2" s="150">
        <v>1</v>
      </c>
      <c r="Y2" s="150">
        <v>2</v>
      </c>
    </row>
    <row r="3" spans="1:29" ht="15.75" customHeight="1" thickBot="1" x14ac:dyDescent="0.25">
      <c r="A3" s="289"/>
      <c r="B3" s="296" t="s">
        <v>18</v>
      </c>
      <c r="C3" s="297"/>
      <c r="D3" s="297"/>
      <c r="E3" s="297"/>
      <c r="F3" s="297"/>
      <c r="G3" s="297"/>
      <c r="H3" s="297"/>
      <c r="I3" s="297"/>
      <c r="J3" s="297"/>
      <c r="K3" s="297"/>
      <c r="L3" s="298"/>
      <c r="M3" s="251" t="s">
        <v>17</v>
      </c>
      <c r="O3" s="150">
        <v>1</v>
      </c>
      <c r="P3" s="150">
        <v>16</v>
      </c>
      <c r="Q3" s="150">
        <v>10.5</v>
      </c>
      <c r="S3" s="150">
        <v>1</v>
      </c>
      <c r="T3" s="150">
        <v>16</v>
      </c>
      <c r="U3" s="150">
        <v>11</v>
      </c>
      <c r="W3" s="150">
        <v>1</v>
      </c>
      <c r="X3" s="150">
        <v>16</v>
      </c>
      <c r="Y3" s="150">
        <v>11.5</v>
      </c>
    </row>
    <row r="4" spans="1:29" ht="13.5" thickBot="1" x14ac:dyDescent="0.25">
      <c r="A4" s="290"/>
      <c r="B4" s="255" t="s">
        <v>21</v>
      </c>
      <c r="C4" s="256" t="s">
        <v>22</v>
      </c>
      <c r="D4" s="254" t="s">
        <v>16</v>
      </c>
      <c r="E4" s="148" t="s">
        <v>15</v>
      </c>
      <c r="F4" s="148" t="s">
        <v>14</v>
      </c>
      <c r="G4" s="148" t="s">
        <v>13</v>
      </c>
      <c r="H4" s="148" t="s">
        <v>12</v>
      </c>
      <c r="I4" s="148" t="s">
        <v>11</v>
      </c>
      <c r="J4" s="148" t="s">
        <v>10</v>
      </c>
      <c r="K4" s="148" t="s">
        <v>9</v>
      </c>
      <c r="L4" s="147" t="s">
        <v>8</v>
      </c>
      <c r="M4" s="146"/>
      <c r="O4" s="150">
        <v>2</v>
      </c>
      <c r="P4" s="150">
        <v>15</v>
      </c>
      <c r="Q4" s="150">
        <v>9.5</v>
      </c>
      <c r="S4" s="150">
        <v>2</v>
      </c>
      <c r="T4" s="150">
        <v>15</v>
      </c>
      <c r="U4" s="150">
        <v>10</v>
      </c>
      <c r="W4" s="150">
        <v>2</v>
      </c>
      <c r="X4" s="150">
        <v>15</v>
      </c>
      <c r="Y4" s="150">
        <v>10.5</v>
      </c>
    </row>
    <row r="5" spans="1:29" x14ac:dyDescent="0.2">
      <c r="A5" s="273">
        <v>1</v>
      </c>
      <c r="B5" s="257">
        <v>1.3</v>
      </c>
      <c r="C5" s="258">
        <v>1.3</v>
      </c>
      <c r="D5" s="259">
        <v>1.3</v>
      </c>
      <c r="E5" s="260">
        <v>1.2</v>
      </c>
      <c r="F5" s="260">
        <v>1.2</v>
      </c>
      <c r="G5" s="260">
        <v>1.1000000000000001</v>
      </c>
      <c r="H5" s="260">
        <v>1</v>
      </c>
      <c r="I5" s="260">
        <v>0.9</v>
      </c>
      <c r="J5" s="260">
        <v>0.8</v>
      </c>
      <c r="K5" s="260">
        <v>0.7</v>
      </c>
      <c r="L5" s="261">
        <v>0.7</v>
      </c>
      <c r="M5" s="279">
        <v>0.7</v>
      </c>
      <c r="O5" s="150">
        <v>3</v>
      </c>
      <c r="P5" s="150">
        <v>14</v>
      </c>
      <c r="Q5" s="150">
        <v>8.5</v>
      </c>
      <c r="S5" s="150">
        <v>3</v>
      </c>
      <c r="T5" s="150">
        <v>14</v>
      </c>
      <c r="U5" s="150">
        <v>9</v>
      </c>
      <c r="W5" s="150">
        <v>3</v>
      </c>
      <c r="X5" s="150">
        <v>14</v>
      </c>
      <c r="Y5" s="150">
        <v>9.5</v>
      </c>
    </row>
    <row r="6" spans="1:29" x14ac:dyDescent="0.2">
      <c r="A6" s="253">
        <v>2</v>
      </c>
      <c r="B6" s="262">
        <f>B5+C5</f>
        <v>2.6</v>
      </c>
      <c r="C6" s="252">
        <f>C5+D5</f>
        <v>2.6</v>
      </c>
      <c r="D6" s="145">
        <f t="shared" ref="D6:K6" si="0">D5+E5</f>
        <v>2.5</v>
      </c>
      <c r="E6" s="144">
        <f t="shared" si="0"/>
        <v>2.4</v>
      </c>
      <c r="F6" s="144">
        <f t="shared" si="0"/>
        <v>2.2999999999999998</v>
      </c>
      <c r="G6" s="144">
        <f t="shared" si="0"/>
        <v>2.1</v>
      </c>
      <c r="H6" s="144">
        <f t="shared" si="0"/>
        <v>1.9</v>
      </c>
      <c r="I6" s="144">
        <f t="shared" si="0"/>
        <v>1.7000000000000002</v>
      </c>
      <c r="J6" s="144">
        <f t="shared" si="0"/>
        <v>1.5</v>
      </c>
      <c r="K6" s="144">
        <f t="shared" si="0"/>
        <v>1.4</v>
      </c>
      <c r="L6" s="263"/>
      <c r="M6" s="280">
        <v>1.4</v>
      </c>
      <c r="O6" s="150">
        <v>4</v>
      </c>
      <c r="P6" s="150">
        <v>13</v>
      </c>
      <c r="Q6" s="150">
        <v>7.5</v>
      </c>
      <c r="S6" s="150">
        <v>4</v>
      </c>
      <c r="T6" s="150">
        <v>13</v>
      </c>
      <c r="U6" s="150">
        <v>8</v>
      </c>
      <c r="W6" s="150">
        <v>4</v>
      </c>
      <c r="X6" s="150">
        <v>13</v>
      </c>
      <c r="Y6" s="150">
        <v>8.5</v>
      </c>
    </row>
    <row r="7" spans="1:29" x14ac:dyDescent="0.2">
      <c r="A7" s="253">
        <v>3</v>
      </c>
      <c r="B7" s="262">
        <f t="shared" ref="B7:G7" si="1">B6+D5</f>
        <v>3.9000000000000004</v>
      </c>
      <c r="C7" s="252">
        <f t="shared" si="1"/>
        <v>3.8</v>
      </c>
      <c r="D7" s="145">
        <f t="shared" si="1"/>
        <v>3.7</v>
      </c>
      <c r="E7" s="144">
        <f t="shared" si="1"/>
        <v>3.5</v>
      </c>
      <c r="F7" s="144">
        <f t="shared" si="1"/>
        <v>3.3</v>
      </c>
      <c r="G7" s="144">
        <f t="shared" si="1"/>
        <v>3</v>
      </c>
      <c r="H7" s="144">
        <f>H6+I5</f>
        <v>2.8</v>
      </c>
      <c r="I7" s="144">
        <f>I6+K5</f>
        <v>2.4000000000000004</v>
      </c>
      <c r="J7" s="144">
        <f>J6+L5</f>
        <v>2.2000000000000002</v>
      </c>
      <c r="K7" s="144"/>
      <c r="L7" s="263"/>
      <c r="M7" s="280">
        <v>2.1</v>
      </c>
      <c r="O7" s="150">
        <v>5</v>
      </c>
      <c r="P7" s="150">
        <v>12</v>
      </c>
      <c r="Q7" s="150">
        <v>6.5</v>
      </c>
      <c r="S7" s="150">
        <v>5</v>
      </c>
      <c r="T7" s="150">
        <v>12</v>
      </c>
      <c r="U7" s="150">
        <v>7</v>
      </c>
      <c r="W7" s="150">
        <v>5</v>
      </c>
      <c r="X7" s="150">
        <v>12</v>
      </c>
      <c r="Y7" s="150">
        <v>7.5</v>
      </c>
    </row>
    <row r="8" spans="1:29" x14ac:dyDescent="0.2">
      <c r="A8" s="253">
        <v>4</v>
      </c>
      <c r="B8" s="262">
        <f>B7+E5</f>
        <v>5.1000000000000005</v>
      </c>
      <c r="C8" s="252">
        <f>C7+F5</f>
        <v>5</v>
      </c>
      <c r="D8" s="145">
        <f t="shared" ref="D8:I8" si="2">D7+G5</f>
        <v>4.8000000000000007</v>
      </c>
      <c r="E8" s="144">
        <f t="shared" si="2"/>
        <v>4.5</v>
      </c>
      <c r="F8" s="144">
        <f t="shared" si="2"/>
        <v>4.2</v>
      </c>
      <c r="G8" s="144">
        <f t="shared" si="2"/>
        <v>3.8</v>
      </c>
      <c r="H8" s="144">
        <f t="shared" si="2"/>
        <v>3.5</v>
      </c>
      <c r="I8" s="144">
        <f t="shared" si="2"/>
        <v>3.1000000000000005</v>
      </c>
      <c r="J8" s="144"/>
      <c r="K8" s="144"/>
      <c r="L8" s="263"/>
      <c r="M8" s="280">
        <v>2.8</v>
      </c>
      <c r="O8" s="150">
        <v>6</v>
      </c>
      <c r="P8" s="150">
        <v>11.5</v>
      </c>
      <c r="Q8" s="150">
        <v>6</v>
      </c>
      <c r="S8" s="150">
        <v>6</v>
      </c>
      <c r="T8" s="150">
        <v>11.5</v>
      </c>
      <c r="U8" s="150">
        <v>6.5</v>
      </c>
      <c r="W8" s="150">
        <v>6</v>
      </c>
      <c r="X8" s="150">
        <v>11.5</v>
      </c>
      <c r="Y8" s="150">
        <v>7</v>
      </c>
    </row>
    <row r="9" spans="1:29" x14ac:dyDescent="0.2">
      <c r="A9" s="253">
        <v>5</v>
      </c>
      <c r="B9" s="262">
        <f t="shared" ref="B9:H9" si="3">B8+F5</f>
        <v>6.3000000000000007</v>
      </c>
      <c r="C9" s="252">
        <f t="shared" si="3"/>
        <v>6.1</v>
      </c>
      <c r="D9" s="145">
        <f t="shared" si="3"/>
        <v>5.8000000000000007</v>
      </c>
      <c r="E9" s="144">
        <f t="shared" si="3"/>
        <v>5.4</v>
      </c>
      <c r="F9" s="144">
        <f t="shared" si="3"/>
        <v>5</v>
      </c>
      <c r="G9" s="144">
        <f t="shared" si="3"/>
        <v>4.5</v>
      </c>
      <c r="H9" s="144">
        <f t="shared" si="3"/>
        <v>4.2</v>
      </c>
      <c r="I9" s="144"/>
      <c r="J9" s="144"/>
      <c r="K9" s="144"/>
      <c r="L9" s="263"/>
      <c r="M9" s="280">
        <v>3.5</v>
      </c>
      <c r="O9" s="150">
        <v>7</v>
      </c>
      <c r="P9" s="150">
        <v>11</v>
      </c>
      <c r="Q9" s="150">
        <v>5.5</v>
      </c>
      <c r="S9" s="150">
        <v>7</v>
      </c>
      <c r="T9" s="150">
        <v>11</v>
      </c>
      <c r="U9" s="150">
        <v>6</v>
      </c>
      <c r="W9" s="150">
        <v>7</v>
      </c>
      <c r="X9" s="150">
        <v>11</v>
      </c>
      <c r="Y9" s="150">
        <v>6.5</v>
      </c>
    </row>
    <row r="10" spans="1:29" x14ac:dyDescent="0.2">
      <c r="A10" s="253">
        <v>6</v>
      </c>
      <c r="B10" s="262">
        <f t="shared" ref="B10:G10" si="4">B9+G5</f>
        <v>7.4</v>
      </c>
      <c r="C10" s="252">
        <f t="shared" si="4"/>
        <v>7.1</v>
      </c>
      <c r="D10" s="145">
        <f t="shared" si="4"/>
        <v>6.7000000000000011</v>
      </c>
      <c r="E10" s="144">
        <f t="shared" si="4"/>
        <v>6.2</v>
      </c>
      <c r="F10" s="144">
        <f t="shared" si="4"/>
        <v>5.7</v>
      </c>
      <c r="G10" s="144">
        <f t="shared" si="4"/>
        <v>5.2</v>
      </c>
      <c r="H10" s="144"/>
      <c r="I10" s="144"/>
      <c r="J10" s="144"/>
      <c r="K10" s="144"/>
      <c r="L10" s="263"/>
      <c r="M10" s="280">
        <v>4.2</v>
      </c>
      <c r="O10" s="150">
        <v>8</v>
      </c>
      <c r="P10" s="150">
        <v>10.5</v>
      </c>
      <c r="Q10" s="150">
        <v>5</v>
      </c>
      <c r="S10" s="150">
        <v>8</v>
      </c>
      <c r="T10" s="150">
        <v>10.5</v>
      </c>
      <c r="U10" s="150">
        <v>5.5</v>
      </c>
      <c r="W10" s="150">
        <v>8</v>
      </c>
      <c r="X10" s="150">
        <v>10.5</v>
      </c>
      <c r="Y10" s="150">
        <v>6</v>
      </c>
    </row>
    <row r="11" spans="1:29" x14ac:dyDescent="0.2">
      <c r="A11" s="253">
        <v>7</v>
      </c>
      <c r="B11" s="262">
        <f>B10+H5</f>
        <v>8.4</v>
      </c>
      <c r="C11" s="252">
        <f>C10+I5</f>
        <v>8</v>
      </c>
      <c r="D11" s="145">
        <f>D10+J5</f>
        <v>7.5000000000000009</v>
      </c>
      <c r="E11" s="144">
        <f>E10+K5</f>
        <v>6.9</v>
      </c>
      <c r="F11" s="144">
        <f>F10+L5</f>
        <v>6.4</v>
      </c>
      <c r="G11" s="144"/>
      <c r="H11" s="144"/>
      <c r="I11" s="144"/>
      <c r="J11" s="144"/>
      <c r="K11" s="144"/>
      <c r="L11" s="263"/>
      <c r="M11" s="280">
        <v>4.9000000000000004</v>
      </c>
      <c r="O11" s="150">
        <v>9</v>
      </c>
      <c r="P11" s="150">
        <v>10</v>
      </c>
      <c r="Q11" s="150">
        <v>4.5</v>
      </c>
      <c r="S11" s="150">
        <v>9</v>
      </c>
      <c r="T11" s="150">
        <v>10</v>
      </c>
      <c r="U11" s="150">
        <v>5</v>
      </c>
      <c r="W11" s="150"/>
      <c r="X11" s="150"/>
      <c r="Y11" s="150"/>
    </row>
    <row r="12" spans="1:29" x14ac:dyDescent="0.2">
      <c r="A12" s="253">
        <v>8</v>
      </c>
      <c r="B12" s="262">
        <f>B11+I5</f>
        <v>9.3000000000000007</v>
      </c>
      <c r="C12" s="252">
        <f>C11+J5</f>
        <v>8.8000000000000007</v>
      </c>
      <c r="D12" s="145">
        <f>D11+K5</f>
        <v>8.2000000000000011</v>
      </c>
      <c r="E12" s="144">
        <f>E11+L5</f>
        <v>7.6000000000000005</v>
      </c>
      <c r="F12" s="144"/>
      <c r="G12" s="144"/>
      <c r="H12" s="144"/>
      <c r="I12" s="144"/>
      <c r="J12" s="144"/>
      <c r="K12" s="144"/>
      <c r="L12" s="263"/>
      <c r="M12" s="280">
        <v>5.6</v>
      </c>
      <c r="O12" s="150">
        <v>10</v>
      </c>
      <c r="P12" s="150">
        <v>9.5</v>
      </c>
      <c r="Q12" s="150">
        <v>4</v>
      </c>
      <c r="S12" s="150"/>
      <c r="T12" s="150"/>
      <c r="U12" s="150"/>
      <c r="W12" s="150"/>
      <c r="X12" s="150"/>
      <c r="Y12" s="150"/>
    </row>
    <row r="13" spans="1:29" x14ac:dyDescent="0.2">
      <c r="A13" s="266">
        <v>9</v>
      </c>
      <c r="B13" s="267">
        <f>B12+J5</f>
        <v>10.100000000000001</v>
      </c>
      <c r="C13" s="268">
        <f>C12+K5</f>
        <v>9.5</v>
      </c>
      <c r="D13" s="269">
        <f>D12+L5</f>
        <v>8.9</v>
      </c>
      <c r="E13" s="270"/>
      <c r="F13" s="270"/>
      <c r="G13" s="270"/>
      <c r="H13" s="270"/>
      <c r="I13" s="270"/>
      <c r="J13" s="270"/>
      <c r="K13" s="270"/>
      <c r="L13" s="271"/>
      <c r="M13" s="281">
        <v>6.3</v>
      </c>
    </row>
    <row r="14" spans="1:29" x14ac:dyDescent="0.2">
      <c r="A14" s="277">
        <v>10</v>
      </c>
      <c r="B14" s="262">
        <f>B13+K5</f>
        <v>10.8</v>
      </c>
      <c r="C14" s="252">
        <f>C13+L5</f>
        <v>10.199999999999999</v>
      </c>
      <c r="D14" s="252"/>
      <c r="E14" s="272"/>
      <c r="F14" s="272"/>
      <c r="G14" s="272"/>
      <c r="H14" s="272"/>
      <c r="I14" s="272"/>
      <c r="J14" s="272"/>
      <c r="K14" s="272"/>
      <c r="L14" s="274"/>
      <c r="M14" s="282"/>
      <c r="O14" s="294" t="s">
        <v>40</v>
      </c>
      <c r="P14" s="294"/>
      <c r="Q14" s="294"/>
      <c r="S14" s="295" t="s">
        <v>41</v>
      </c>
      <c r="T14" s="295"/>
      <c r="U14" s="295"/>
      <c r="W14" s="295" t="s">
        <v>64</v>
      </c>
      <c r="X14" s="295"/>
      <c r="Y14" s="295"/>
      <c r="AA14" s="295" t="s">
        <v>65</v>
      </c>
      <c r="AB14" s="295"/>
      <c r="AC14" s="295"/>
    </row>
    <row r="15" spans="1:29" ht="13.5" thickBot="1" x14ac:dyDescent="0.25">
      <c r="A15" s="278">
        <v>11</v>
      </c>
      <c r="B15" s="264">
        <f>B14+L5</f>
        <v>11.5</v>
      </c>
      <c r="C15" s="265"/>
      <c r="D15" s="265"/>
      <c r="E15" s="275"/>
      <c r="F15" s="275"/>
      <c r="G15" s="275"/>
      <c r="H15" s="275"/>
      <c r="I15" s="275"/>
      <c r="J15" s="275"/>
      <c r="K15" s="275"/>
      <c r="L15" s="276"/>
      <c r="M15" s="283"/>
      <c r="O15" s="150" t="s">
        <v>23</v>
      </c>
      <c r="P15" s="150">
        <v>1</v>
      </c>
      <c r="Q15" s="150">
        <v>2</v>
      </c>
      <c r="S15" s="150" t="s">
        <v>23</v>
      </c>
      <c r="T15" s="150">
        <v>1</v>
      </c>
      <c r="U15" s="150"/>
      <c r="W15" s="150" t="s">
        <v>23</v>
      </c>
      <c r="X15" s="150">
        <v>1</v>
      </c>
      <c r="Y15" s="150">
        <v>2</v>
      </c>
      <c r="AA15" s="150" t="s">
        <v>23</v>
      </c>
      <c r="AB15" s="150">
        <v>1</v>
      </c>
      <c r="AC15" s="150">
        <v>2</v>
      </c>
    </row>
    <row r="16" spans="1:29" x14ac:dyDescent="0.2">
      <c r="O16" s="150">
        <v>1</v>
      </c>
      <c r="P16" s="150">
        <v>16</v>
      </c>
      <c r="Q16" s="150">
        <v>12</v>
      </c>
      <c r="S16" s="150">
        <v>1</v>
      </c>
      <c r="T16" s="150">
        <v>16</v>
      </c>
      <c r="U16" s="150"/>
      <c r="W16" s="150">
        <v>1</v>
      </c>
      <c r="X16" s="252">
        <v>16</v>
      </c>
      <c r="Y16" s="150">
        <v>12</v>
      </c>
      <c r="AA16" s="150">
        <v>1</v>
      </c>
      <c r="AB16" s="252">
        <v>16</v>
      </c>
      <c r="AC16" s="150">
        <v>11.5</v>
      </c>
    </row>
    <row r="17" spans="1:29" ht="15.75" thickBot="1" x14ac:dyDescent="0.3">
      <c r="A17" s="151"/>
      <c r="B17" s="299" t="s">
        <v>66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O17" s="150">
        <v>2</v>
      </c>
      <c r="P17" s="150">
        <v>15</v>
      </c>
      <c r="Q17" s="150">
        <v>11</v>
      </c>
      <c r="S17" s="150">
        <v>2</v>
      </c>
      <c r="T17" s="150">
        <v>15.5</v>
      </c>
      <c r="U17" s="150"/>
      <c r="W17" s="150">
        <v>2</v>
      </c>
      <c r="X17" s="252">
        <v>15.5</v>
      </c>
      <c r="Y17" s="150">
        <f>Y16-0.5</f>
        <v>11.5</v>
      </c>
      <c r="AA17" s="150">
        <v>2</v>
      </c>
      <c r="AB17" s="252">
        <v>15.5</v>
      </c>
      <c r="AC17" s="150">
        <f>AC16-0.5</f>
        <v>11</v>
      </c>
    </row>
    <row r="18" spans="1:29" ht="15.75" thickBot="1" x14ac:dyDescent="0.3">
      <c r="A18" s="152"/>
      <c r="B18" s="153" t="s">
        <v>20</v>
      </c>
      <c r="C18" s="154" t="s">
        <v>21</v>
      </c>
      <c r="D18" s="154" t="s">
        <v>22</v>
      </c>
      <c r="E18" s="154" t="s">
        <v>16</v>
      </c>
      <c r="F18" s="154" t="s">
        <v>15</v>
      </c>
      <c r="G18" s="154" t="s">
        <v>14</v>
      </c>
      <c r="H18" s="154" t="s">
        <v>13</v>
      </c>
      <c r="I18" s="154" t="s">
        <v>12</v>
      </c>
      <c r="J18" s="154" t="s">
        <v>11</v>
      </c>
      <c r="K18" s="154" t="s">
        <v>10</v>
      </c>
      <c r="L18" s="154" t="s">
        <v>9</v>
      </c>
      <c r="M18" s="155" t="s">
        <v>8</v>
      </c>
      <c r="O18" s="150">
        <v>3</v>
      </c>
      <c r="P18" s="150">
        <v>14</v>
      </c>
      <c r="Q18" s="150">
        <v>10</v>
      </c>
      <c r="S18" s="150">
        <v>3</v>
      </c>
      <c r="T18" s="150">
        <v>15</v>
      </c>
      <c r="U18" s="150"/>
      <c r="W18" s="150">
        <v>3</v>
      </c>
      <c r="X18" s="252">
        <v>15</v>
      </c>
      <c r="Y18" s="252">
        <f t="shared" ref="Y18:Y26" si="5">Y17-0.5</f>
        <v>11</v>
      </c>
      <c r="AA18" s="150">
        <v>3</v>
      </c>
      <c r="AB18" s="252">
        <v>15</v>
      </c>
      <c r="AC18" s="150">
        <f>AC17-0.5</f>
        <v>10.5</v>
      </c>
    </row>
    <row r="19" spans="1:29" ht="15" x14ac:dyDescent="0.25">
      <c r="A19" s="156">
        <v>1</v>
      </c>
      <c r="B19" s="168">
        <v>1.3</v>
      </c>
      <c r="C19" s="157">
        <v>1.3</v>
      </c>
      <c r="D19" s="157">
        <v>1.2</v>
      </c>
      <c r="E19" s="157">
        <v>1.1000000000000001</v>
      </c>
      <c r="F19" s="157">
        <v>1</v>
      </c>
      <c r="G19" s="157">
        <v>0.9</v>
      </c>
      <c r="H19" s="157">
        <v>0.8</v>
      </c>
      <c r="I19" s="157">
        <v>0.7</v>
      </c>
      <c r="J19" s="157">
        <v>0.6</v>
      </c>
      <c r="K19" s="169">
        <v>0.6</v>
      </c>
      <c r="L19" s="169">
        <v>0.5</v>
      </c>
      <c r="M19" s="170">
        <v>0.5</v>
      </c>
      <c r="O19" s="150">
        <v>4</v>
      </c>
      <c r="P19" s="150">
        <v>13</v>
      </c>
      <c r="Q19" s="150">
        <v>9</v>
      </c>
      <c r="S19" s="150">
        <v>4</v>
      </c>
      <c r="T19" s="150">
        <v>14.5</v>
      </c>
      <c r="U19" s="150"/>
      <c r="W19" s="150">
        <v>4</v>
      </c>
      <c r="X19" s="252">
        <v>14.5</v>
      </c>
      <c r="Y19" s="252">
        <f t="shared" si="5"/>
        <v>10.5</v>
      </c>
      <c r="AA19" s="150">
        <v>4</v>
      </c>
      <c r="AB19" s="252">
        <v>14.5</v>
      </c>
      <c r="AC19" s="150">
        <f>AC18-0.5</f>
        <v>10</v>
      </c>
    </row>
    <row r="20" spans="1:29" ht="15" x14ac:dyDescent="0.25">
      <c r="A20" s="158">
        <v>2</v>
      </c>
      <c r="B20" s="159">
        <f t="shared" ref="B20:K20" si="6">B19+C19</f>
        <v>2.6</v>
      </c>
      <c r="C20" s="160">
        <f t="shared" si="6"/>
        <v>2.5</v>
      </c>
      <c r="D20" s="160">
        <f t="shared" si="6"/>
        <v>2.2999999999999998</v>
      </c>
      <c r="E20" s="160">
        <f>E19+F19</f>
        <v>2.1</v>
      </c>
      <c r="F20" s="160">
        <f t="shared" si="6"/>
        <v>1.9</v>
      </c>
      <c r="G20" s="160">
        <f t="shared" si="6"/>
        <v>1.7000000000000002</v>
      </c>
      <c r="H20" s="160">
        <f t="shared" si="6"/>
        <v>1.5</v>
      </c>
      <c r="I20" s="160">
        <f t="shared" si="6"/>
        <v>1.2999999999999998</v>
      </c>
      <c r="J20" s="160">
        <f t="shared" si="6"/>
        <v>1.2</v>
      </c>
      <c r="K20" s="160">
        <f t="shared" si="6"/>
        <v>1.1000000000000001</v>
      </c>
      <c r="L20" s="160">
        <f>M19+L19</f>
        <v>1</v>
      </c>
      <c r="M20" s="162"/>
      <c r="O20" s="150">
        <v>5</v>
      </c>
      <c r="P20" s="150">
        <v>12</v>
      </c>
      <c r="Q20" s="150">
        <v>8</v>
      </c>
      <c r="S20" s="150">
        <v>5</v>
      </c>
      <c r="T20" s="150">
        <v>14</v>
      </c>
      <c r="U20" s="150"/>
      <c r="W20" s="150">
        <v>5</v>
      </c>
      <c r="X20" s="252">
        <v>14</v>
      </c>
      <c r="Y20" s="252">
        <f t="shared" si="5"/>
        <v>10</v>
      </c>
      <c r="AA20" s="150">
        <v>5</v>
      </c>
      <c r="AB20" s="252">
        <v>14</v>
      </c>
      <c r="AC20" s="252">
        <f t="shared" ref="AC20:AC27" si="7">AC19-0.5</f>
        <v>9.5</v>
      </c>
    </row>
    <row r="21" spans="1:29" ht="15" x14ac:dyDescent="0.25">
      <c r="A21" s="158">
        <v>3</v>
      </c>
      <c r="B21" s="159">
        <f t="shared" ref="B21:K21" si="8">B20+D19</f>
        <v>3.8</v>
      </c>
      <c r="C21" s="160">
        <f t="shared" si="8"/>
        <v>3.6</v>
      </c>
      <c r="D21" s="160">
        <f t="shared" si="8"/>
        <v>3.3</v>
      </c>
      <c r="E21" s="160">
        <f>E20+G19</f>
        <v>3</v>
      </c>
      <c r="F21" s="160">
        <f t="shared" si="8"/>
        <v>2.7</v>
      </c>
      <c r="G21" s="160">
        <f t="shared" si="8"/>
        <v>2.4000000000000004</v>
      </c>
      <c r="H21" s="160">
        <f t="shared" si="8"/>
        <v>2.1</v>
      </c>
      <c r="I21" s="160">
        <f t="shared" si="8"/>
        <v>1.9</v>
      </c>
      <c r="J21" s="160">
        <f t="shared" si="8"/>
        <v>1.7</v>
      </c>
      <c r="K21" s="160">
        <f t="shared" si="8"/>
        <v>1.6</v>
      </c>
      <c r="L21" s="160"/>
      <c r="M21" s="162"/>
      <c r="O21" s="150">
        <v>6</v>
      </c>
      <c r="P21" s="150">
        <v>11.5</v>
      </c>
      <c r="Q21" s="150">
        <v>7.5</v>
      </c>
      <c r="S21" s="150">
        <v>6</v>
      </c>
      <c r="T21" s="150">
        <v>13.5</v>
      </c>
      <c r="U21" s="150"/>
      <c r="W21" s="150">
        <v>6</v>
      </c>
      <c r="X21" s="252">
        <v>13.5</v>
      </c>
      <c r="Y21" s="252">
        <f t="shared" si="5"/>
        <v>9.5</v>
      </c>
      <c r="AA21" s="150">
        <v>6</v>
      </c>
      <c r="AB21" s="252">
        <v>13.5</v>
      </c>
      <c r="AC21" s="252">
        <f t="shared" si="7"/>
        <v>9</v>
      </c>
    </row>
    <row r="22" spans="1:29" ht="15" x14ac:dyDescent="0.25">
      <c r="A22" s="158">
        <v>4</v>
      </c>
      <c r="B22" s="159">
        <f t="shared" ref="B22:J22" si="9">B21+E19</f>
        <v>4.9000000000000004</v>
      </c>
      <c r="C22" s="160">
        <f t="shared" si="9"/>
        <v>4.5999999999999996</v>
      </c>
      <c r="D22" s="160">
        <f t="shared" si="9"/>
        <v>4.2</v>
      </c>
      <c r="E22" s="160">
        <f t="shared" si="9"/>
        <v>3.8</v>
      </c>
      <c r="F22" s="160">
        <f t="shared" si="9"/>
        <v>3.4000000000000004</v>
      </c>
      <c r="G22" s="160">
        <f t="shared" si="9"/>
        <v>3.0000000000000004</v>
      </c>
      <c r="H22" s="160">
        <f t="shared" si="9"/>
        <v>2.7</v>
      </c>
      <c r="I22" s="160">
        <f t="shared" si="9"/>
        <v>2.4</v>
      </c>
      <c r="J22" s="160">
        <f t="shared" si="9"/>
        <v>2.2000000000000002</v>
      </c>
      <c r="K22" s="160"/>
      <c r="L22" s="160"/>
      <c r="M22" s="162"/>
      <c r="O22" s="150">
        <v>7</v>
      </c>
      <c r="P22" s="150">
        <v>11</v>
      </c>
      <c r="Q22" s="150">
        <v>7</v>
      </c>
      <c r="S22" s="150">
        <v>7</v>
      </c>
      <c r="T22" s="150">
        <v>13</v>
      </c>
      <c r="U22" s="150"/>
      <c r="W22" s="150">
        <v>7</v>
      </c>
      <c r="X22" s="252">
        <v>13</v>
      </c>
      <c r="Y22" s="252">
        <f t="shared" si="5"/>
        <v>9</v>
      </c>
      <c r="AA22" s="150">
        <v>7</v>
      </c>
      <c r="AB22" s="252">
        <v>13</v>
      </c>
      <c r="AC22" s="252">
        <f t="shared" si="7"/>
        <v>8.5</v>
      </c>
    </row>
    <row r="23" spans="1:29" ht="15" x14ac:dyDescent="0.25">
      <c r="A23" s="158">
        <v>5</v>
      </c>
      <c r="B23" s="159">
        <f t="shared" ref="B23:I23" si="10">B22+F19</f>
        <v>5.9</v>
      </c>
      <c r="C23" s="160">
        <f t="shared" si="10"/>
        <v>5.5</v>
      </c>
      <c r="D23" s="160">
        <f t="shared" si="10"/>
        <v>5</v>
      </c>
      <c r="E23" s="160">
        <f t="shared" si="10"/>
        <v>4.5</v>
      </c>
      <c r="F23" s="160">
        <f t="shared" si="10"/>
        <v>4</v>
      </c>
      <c r="G23" s="160">
        <f t="shared" si="10"/>
        <v>3.6000000000000005</v>
      </c>
      <c r="H23" s="160">
        <f t="shared" si="10"/>
        <v>3.2</v>
      </c>
      <c r="I23" s="160">
        <f t="shared" si="10"/>
        <v>2.9</v>
      </c>
      <c r="J23" s="160"/>
      <c r="K23" s="160"/>
      <c r="L23" s="160"/>
      <c r="M23" s="162"/>
      <c r="O23" s="150"/>
      <c r="P23" s="150"/>
      <c r="Q23" s="150"/>
      <c r="S23" s="150">
        <v>8</v>
      </c>
      <c r="T23" s="150">
        <v>12.5</v>
      </c>
      <c r="U23" s="150"/>
      <c r="W23" s="150">
        <v>8</v>
      </c>
      <c r="X23" s="252">
        <v>12.5</v>
      </c>
      <c r="Y23" s="252">
        <f t="shared" si="5"/>
        <v>8.5</v>
      </c>
      <c r="AA23" s="150">
        <v>8</v>
      </c>
      <c r="AB23" s="252">
        <v>12.5</v>
      </c>
      <c r="AC23" s="252">
        <f t="shared" si="7"/>
        <v>8</v>
      </c>
    </row>
    <row r="24" spans="1:29" ht="15" x14ac:dyDescent="0.25">
      <c r="A24" s="158">
        <v>6</v>
      </c>
      <c r="B24" s="159">
        <f t="shared" ref="B24:H24" si="11">B23+G19</f>
        <v>6.8000000000000007</v>
      </c>
      <c r="C24" s="160">
        <f t="shared" si="11"/>
        <v>6.3</v>
      </c>
      <c r="D24" s="160">
        <f t="shared" si="11"/>
        <v>5.7</v>
      </c>
      <c r="E24" s="160">
        <f t="shared" si="11"/>
        <v>5.0999999999999996</v>
      </c>
      <c r="F24" s="160">
        <f t="shared" si="11"/>
        <v>4.5999999999999996</v>
      </c>
      <c r="G24" s="160">
        <f t="shared" si="11"/>
        <v>4.1000000000000005</v>
      </c>
      <c r="H24" s="160">
        <f t="shared" si="11"/>
        <v>3.7</v>
      </c>
      <c r="I24" s="160"/>
      <c r="J24" s="160"/>
      <c r="K24" s="160"/>
      <c r="L24" s="160"/>
      <c r="M24" s="162"/>
      <c r="O24" s="150"/>
      <c r="P24" s="150"/>
      <c r="Q24" s="150"/>
      <c r="S24" s="150">
        <v>9</v>
      </c>
      <c r="T24" s="150">
        <v>12</v>
      </c>
      <c r="U24" s="150"/>
      <c r="W24" s="150">
        <v>9</v>
      </c>
      <c r="X24" s="252">
        <v>12</v>
      </c>
      <c r="Y24" s="252">
        <f t="shared" si="5"/>
        <v>8</v>
      </c>
      <c r="AA24" s="150">
        <v>9</v>
      </c>
      <c r="AB24" s="252">
        <v>12</v>
      </c>
      <c r="AC24" s="252">
        <f t="shared" si="7"/>
        <v>7.5</v>
      </c>
    </row>
    <row r="25" spans="1:29" ht="15" x14ac:dyDescent="0.25">
      <c r="A25" s="158">
        <v>7</v>
      </c>
      <c r="B25" s="159">
        <f t="shared" ref="B25:G25" si="12">B24+H19</f>
        <v>7.6000000000000005</v>
      </c>
      <c r="C25" s="160">
        <f t="shared" si="12"/>
        <v>7</v>
      </c>
      <c r="D25" s="160">
        <f t="shared" si="12"/>
        <v>6.3</v>
      </c>
      <c r="E25" s="160">
        <f t="shared" si="12"/>
        <v>5.6999999999999993</v>
      </c>
      <c r="F25" s="160">
        <f t="shared" si="12"/>
        <v>5.0999999999999996</v>
      </c>
      <c r="G25" s="160">
        <f t="shared" si="12"/>
        <v>4.6000000000000005</v>
      </c>
      <c r="H25" s="160"/>
      <c r="I25" s="160"/>
      <c r="J25" s="160"/>
      <c r="K25" s="160"/>
      <c r="L25" s="160"/>
      <c r="M25" s="162"/>
      <c r="O25" s="150"/>
      <c r="P25" s="150"/>
      <c r="Q25" s="150"/>
      <c r="S25" s="150">
        <v>10</v>
      </c>
      <c r="T25" s="150">
        <v>11.5</v>
      </c>
      <c r="U25" s="150"/>
      <c r="W25" s="150">
        <v>10</v>
      </c>
      <c r="X25" s="252">
        <v>11.5</v>
      </c>
      <c r="Y25" s="252">
        <f t="shared" si="5"/>
        <v>7.5</v>
      </c>
      <c r="AA25" s="150">
        <v>10</v>
      </c>
      <c r="AB25" s="252">
        <v>11.5</v>
      </c>
      <c r="AC25" s="252">
        <f t="shared" si="7"/>
        <v>7</v>
      </c>
    </row>
    <row r="26" spans="1:29" ht="15" x14ac:dyDescent="0.25">
      <c r="A26" s="158">
        <v>8</v>
      </c>
      <c r="B26" s="159">
        <f>B25+I19</f>
        <v>8.3000000000000007</v>
      </c>
      <c r="C26" s="160">
        <f>C25+J19</f>
        <v>7.6</v>
      </c>
      <c r="D26" s="160">
        <f>D25+K19</f>
        <v>6.8999999999999995</v>
      </c>
      <c r="E26" s="160">
        <f>E25+L19</f>
        <v>6.1999999999999993</v>
      </c>
      <c r="F26" s="160">
        <f>F25+M19</f>
        <v>5.6</v>
      </c>
      <c r="G26" s="160"/>
      <c r="H26" s="160"/>
      <c r="I26" s="160"/>
      <c r="J26" s="160"/>
      <c r="K26" s="160"/>
      <c r="L26" s="160"/>
      <c r="M26" s="162"/>
      <c r="S26" s="150">
        <v>11</v>
      </c>
      <c r="T26" s="150">
        <v>11</v>
      </c>
      <c r="U26" s="150"/>
      <c r="W26" s="150">
        <v>11</v>
      </c>
      <c r="X26" s="252">
        <v>11</v>
      </c>
      <c r="Y26" s="252">
        <f t="shared" si="5"/>
        <v>7</v>
      </c>
      <c r="AA26" s="150">
        <v>11</v>
      </c>
      <c r="AB26" s="252">
        <v>11</v>
      </c>
      <c r="AC26" s="252">
        <f t="shared" si="7"/>
        <v>6.5</v>
      </c>
    </row>
    <row r="27" spans="1:29" ht="15" x14ac:dyDescent="0.25">
      <c r="A27" s="158">
        <v>9</v>
      </c>
      <c r="B27" s="159">
        <f>B26+J19</f>
        <v>8.9</v>
      </c>
      <c r="C27" s="160">
        <f>C26+K19</f>
        <v>8.1999999999999993</v>
      </c>
      <c r="D27" s="160">
        <f>D26+L19</f>
        <v>7.3999999999999995</v>
      </c>
      <c r="E27" s="160">
        <f>E26+M19</f>
        <v>6.6999999999999993</v>
      </c>
      <c r="F27" s="160"/>
      <c r="G27" s="160"/>
      <c r="H27" s="160"/>
      <c r="I27" s="160"/>
      <c r="J27" s="160"/>
      <c r="K27" s="160"/>
      <c r="L27" s="160"/>
      <c r="M27" s="162"/>
      <c r="S27" s="150">
        <v>12</v>
      </c>
      <c r="T27" s="150">
        <v>10.5</v>
      </c>
      <c r="U27" s="150"/>
      <c r="AA27" s="150">
        <v>12</v>
      </c>
      <c r="AB27" s="252">
        <v>10.5</v>
      </c>
      <c r="AC27" s="252">
        <f t="shared" si="7"/>
        <v>6</v>
      </c>
    </row>
    <row r="28" spans="1:29" ht="15" x14ac:dyDescent="0.25">
      <c r="A28" s="158">
        <v>10</v>
      </c>
      <c r="B28" s="159">
        <f>B27+J19</f>
        <v>9.5</v>
      </c>
      <c r="C28" s="160">
        <f>C27+L19</f>
        <v>8.6999999999999993</v>
      </c>
      <c r="D28" s="160">
        <f>D27+M19</f>
        <v>7.8999999999999995</v>
      </c>
      <c r="E28" s="160"/>
      <c r="F28" s="160"/>
      <c r="G28" s="160"/>
      <c r="H28" s="160"/>
      <c r="I28" s="160"/>
      <c r="J28" s="160"/>
      <c r="K28" s="160"/>
      <c r="L28" s="160"/>
      <c r="M28" s="162"/>
    </row>
    <row r="29" spans="1:29" ht="15" x14ac:dyDescent="0.25">
      <c r="A29" s="158">
        <v>11</v>
      </c>
      <c r="B29" s="159">
        <f>B28+L19</f>
        <v>10</v>
      </c>
      <c r="C29" s="160">
        <f>C28+M19</f>
        <v>9.1999999999999993</v>
      </c>
      <c r="D29" s="160"/>
      <c r="E29" s="161"/>
      <c r="F29" s="161"/>
      <c r="G29" s="161"/>
      <c r="H29" s="161"/>
      <c r="I29" s="161"/>
      <c r="J29" s="161"/>
      <c r="K29" s="161"/>
      <c r="L29" s="161"/>
      <c r="M29" s="162"/>
    </row>
    <row r="30" spans="1:29" ht="15.75" thickBot="1" x14ac:dyDescent="0.3">
      <c r="A30" s="163">
        <v>12</v>
      </c>
      <c r="B30" s="164">
        <f>B29+M19</f>
        <v>10.5</v>
      </c>
      <c r="C30" s="165"/>
      <c r="D30" s="165"/>
      <c r="E30" s="166"/>
      <c r="F30" s="166"/>
      <c r="G30" s="166"/>
      <c r="H30" s="166"/>
      <c r="I30" s="166"/>
      <c r="J30" s="166"/>
      <c r="K30" s="166"/>
      <c r="L30" s="166"/>
      <c r="M30" s="167"/>
    </row>
  </sheetData>
  <mergeCells count="11">
    <mergeCell ref="B17:M17"/>
    <mergeCell ref="O1:Q1"/>
    <mergeCell ref="S1:U1"/>
    <mergeCell ref="O14:Q14"/>
    <mergeCell ref="S14:U14"/>
    <mergeCell ref="A3:A4"/>
    <mergeCell ref="A2:L2"/>
    <mergeCell ref="W1:Y1"/>
    <mergeCell ref="W14:Y14"/>
    <mergeCell ref="AA14:AC14"/>
    <mergeCell ref="B3:L3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opLeftCell="A5" zoomScale="85" workbookViewId="0">
      <selection activeCell="B11" sqref="B11"/>
    </sheetView>
  </sheetViews>
  <sheetFormatPr defaultRowHeight="15" x14ac:dyDescent="0.2"/>
  <cols>
    <col min="1" max="1" width="5.28515625" style="171" customWidth="1"/>
    <col min="2" max="2" width="47.28515625" style="172" customWidth="1"/>
    <col min="3" max="3" width="8.28515625" style="172" customWidth="1"/>
    <col min="4" max="5" width="4.5703125" style="193" customWidth="1"/>
    <col min="6" max="8" width="5.28515625" style="194" customWidth="1"/>
    <col min="9" max="9" width="4.5703125" style="193" customWidth="1"/>
    <col min="10" max="12" width="5.28515625" style="194" customWidth="1"/>
    <col min="13" max="13" width="5.28515625" style="194" hidden="1" customWidth="1"/>
    <col min="14" max="15" width="6.7109375" style="194" customWidth="1"/>
    <col min="16" max="16" width="8" style="194" customWidth="1"/>
    <col min="17" max="17" width="6.7109375" style="194" customWidth="1"/>
    <col min="18" max="18" width="8.7109375" style="194" customWidth="1"/>
    <col min="19" max="19" width="6.7109375" style="194" customWidth="1"/>
    <col min="20" max="20" width="8" style="194" customWidth="1"/>
    <col min="21" max="21" width="6.7109375" style="194" customWidth="1"/>
    <col min="22" max="22" width="8.7109375" style="194" customWidth="1"/>
    <col min="23" max="23" width="6.7109375" style="194" customWidth="1"/>
    <col min="24" max="24" width="8" style="194" customWidth="1"/>
    <col min="25" max="25" width="6.7109375" style="194" customWidth="1"/>
    <col min="26" max="26" width="8.7109375" style="194" customWidth="1"/>
    <col min="27" max="27" width="4.7109375" style="194" hidden="1" customWidth="1"/>
    <col min="28" max="28" width="10.7109375" style="194" hidden="1" customWidth="1"/>
    <col min="29" max="29" width="10.7109375" style="194" customWidth="1"/>
    <col min="30" max="271" width="9.140625" style="171"/>
    <col min="272" max="272" width="5.28515625" style="171" customWidth="1"/>
    <col min="273" max="273" width="25" style="171" customWidth="1"/>
    <col min="274" max="274" width="8.28515625" style="171" customWidth="1"/>
    <col min="275" max="275" width="4.5703125" style="171" customWidth="1"/>
    <col min="276" max="277" width="5.28515625" style="171" customWidth="1"/>
    <col min="278" max="278" width="0" style="171" hidden="1" customWidth="1"/>
    <col min="279" max="279" width="6.7109375" style="171" customWidth="1"/>
    <col min="280" max="280" width="7.5703125" style="171" customWidth="1"/>
    <col min="281" max="282" width="7.7109375" style="171" customWidth="1"/>
    <col min="283" max="284" width="0" style="171" hidden="1" customWidth="1"/>
    <col min="285" max="285" width="10.7109375" style="171" customWidth="1"/>
    <col min="286" max="527" width="9.140625" style="171"/>
    <col min="528" max="528" width="5.28515625" style="171" customWidth="1"/>
    <col min="529" max="529" width="25" style="171" customWidth="1"/>
    <col min="530" max="530" width="8.28515625" style="171" customWidth="1"/>
    <col min="531" max="531" width="4.5703125" style="171" customWidth="1"/>
    <col min="532" max="533" width="5.28515625" style="171" customWidth="1"/>
    <col min="534" max="534" width="0" style="171" hidden="1" customWidth="1"/>
    <col min="535" max="535" width="6.7109375" style="171" customWidth="1"/>
    <col min="536" max="536" width="7.5703125" style="171" customWidth="1"/>
    <col min="537" max="538" width="7.7109375" style="171" customWidth="1"/>
    <col min="539" max="540" width="0" style="171" hidden="1" customWidth="1"/>
    <col min="541" max="541" width="10.7109375" style="171" customWidth="1"/>
    <col min="542" max="783" width="9.140625" style="171"/>
    <col min="784" max="784" width="5.28515625" style="171" customWidth="1"/>
    <col min="785" max="785" width="25" style="171" customWidth="1"/>
    <col min="786" max="786" width="8.28515625" style="171" customWidth="1"/>
    <col min="787" max="787" width="4.5703125" style="171" customWidth="1"/>
    <col min="788" max="789" width="5.28515625" style="171" customWidth="1"/>
    <col min="790" max="790" width="0" style="171" hidden="1" customWidth="1"/>
    <col min="791" max="791" width="6.7109375" style="171" customWidth="1"/>
    <col min="792" max="792" width="7.5703125" style="171" customWidth="1"/>
    <col min="793" max="794" width="7.7109375" style="171" customWidth="1"/>
    <col min="795" max="796" width="0" style="171" hidden="1" customWidth="1"/>
    <col min="797" max="797" width="10.7109375" style="171" customWidth="1"/>
    <col min="798" max="1039" width="9.140625" style="171"/>
    <col min="1040" max="1040" width="5.28515625" style="171" customWidth="1"/>
    <col min="1041" max="1041" width="25" style="171" customWidth="1"/>
    <col min="1042" max="1042" width="8.28515625" style="171" customWidth="1"/>
    <col min="1043" max="1043" width="4.5703125" style="171" customWidth="1"/>
    <col min="1044" max="1045" width="5.28515625" style="171" customWidth="1"/>
    <col min="1046" max="1046" width="0" style="171" hidden="1" customWidth="1"/>
    <col min="1047" max="1047" width="6.7109375" style="171" customWidth="1"/>
    <col min="1048" max="1048" width="7.5703125" style="171" customWidth="1"/>
    <col min="1049" max="1050" width="7.7109375" style="171" customWidth="1"/>
    <col min="1051" max="1052" width="0" style="171" hidden="1" customWidth="1"/>
    <col min="1053" max="1053" width="10.7109375" style="171" customWidth="1"/>
    <col min="1054" max="1295" width="9.140625" style="171"/>
    <col min="1296" max="1296" width="5.28515625" style="171" customWidth="1"/>
    <col min="1297" max="1297" width="25" style="171" customWidth="1"/>
    <col min="1298" max="1298" width="8.28515625" style="171" customWidth="1"/>
    <col min="1299" max="1299" width="4.5703125" style="171" customWidth="1"/>
    <col min="1300" max="1301" width="5.28515625" style="171" customWidth="1"/>
    <col min="1302" max="1302" width="0" style="171" hidden="1" customWidth="1"/>
    <col min="1303" max="1303" width="6.7109375" style="171" customWidth="1"/>
    <col min="1304" max="1304" width="7.5703125" style="171" customWidth="1"/>
    <col min="1305" max="1306" width="7.7109375" style="171" customWidth="1"/>
    <col min="1307" max="1308" width="0" style="171" hidden="1" customWidth="1"/>
    <col min="1309" max="1309" width="10.7109375" style="171" customWidth="1"/>
    <col min="1310" max="1551" width="9.140625" style="171"/>
    <col min="1552" max="1552" width="5.28515625" style="171" customWidth="1"/>
    <col min="1553" max="1553" width="25" style="171" customWidth="1"/>
    <col min="1554" max="1554" width="8.28515625" style="171" customWidth="1"/>
    <col min="1555" max="1555" width="4.5703125" style="171" customWidth="1"/>
    <col min="1556" max="1557" width="5.28515625" style="171" customWidth="1"/>
    <col min="1558" max="1558" width="0" style="171" hidden="1" customWidth="1"/>
    <col min="1559" max="1559" width="6.7109375" style="171" customWidth="1"/>
    <col min="1560" max="1560" width="7.5703125" style="171" customWidth="1"/>
    <col min="1561" max="1562" width="7.7109375" style="171" customWidth="1"/>
    <col min="1563" max="1564" width="0" style="171" hidden="1" customWidth="1"/>
    <col min="1565" max="1565" width="10.7109375" style="171" customWidth="1"/>
    <col min="1566" max="1807" width="9.140625" style="171"/>
    <col min="1808" max="1808" width="5.28515625" style="171" customWidth="1"/>
    <col min="1809" max="1809" width="25" style="171" customWidth="1"/>
    <col min="1810" max="1810" width="8.28515625" style="171" customWidth="1"/>
    <col min="1811" max="1811" width="4.5703125" style="171" customWidth="1"/>
    <col min="1812" max="1813" width="5.28515625" style="171" customWidth="1"/>
    <col min="1814" max="1814" width="0" style="171" hidden="1" customWidth="1"/>
    <col min="1815" max="1815" width="6.7109375" style="171" customWidth="1"/>
    <col min="1816" max="1816" width="7.5703125" style="171" customWidth="1"/>
    <col min="1817" max="1818" width="7.7109375" style="171" customWidth="1"/>
    <col min="1819" max="1820" width="0" style="171" hidden="1" customWidth="1"/>
    <col min="1821" max="1821" width="10.7109375" style="171" customWidth="1"/>
    <col min="1822" max="2063" width="9.140625" style="171"/>
    <col min="2064" max="2064" width="5.28515625" style="171" customWidth="1"/>
    <col min="2065" max="2065" width="25" style="171" customWidth="1"/>
    <col min="2066" max="2066" width="8.28515625" style="171" customWidth="1"/>
    <col min="2067" max="2067" width="4.5703125" style="171" customWidth="1"/>
    <col min="2068" max="2069" width="5.28515625" style="171" customWidth="1"/>
    <col min="2070" max="2070" width="0" style="171" hidden="1" customWidth="1"/>
    <col min="2071" max="2071" width="6.7109375" style="171" customWidth="1"/>
    <col min="2072" max="2072" width="7.5703125" style="171" customWidth="1"/>
    <col min="2073" max="2074" width="7.7109375" style="171" customWidth="1"/>
    <col min="2075" max="2076" width="0" style="171" hidden="1" customWidth="1"/>
    <col min="2077" max="2077" width="10.7109375" style="171" customWidth="1"/>
    <col min="2078" max="2319" width="9.140625" style="171"/>
    <col min="2320" max="2320" width="5.28515625" style="171" customWidth="1"/>
    <col min="2321" max="2321" width="25" style="171" customWidth="1"/>
    <col min="2322" max="2322" width="8.28515625" style="171" customWidth="1"/>
    <col min="2323" max="2323" width="4.5703125" style="171" customWidth="1"/>
    <col min="2324" max="2325" width="5.28515625" style="171" customWidth="1"/>
    <col min="2326" max="2326" width="0" style="171" hidden="1" customWidth="1"/>
    <col min="2327" max="2327" width="6.7109375" style="171" customWidth="1"/>
    <col min="2328" max="2328" width="7.5703125" style="171" customWidth="1"/>
    <col min="2329" max="2330" width="7.7109375" style="171" customWidth="1"/>
    <col min="2331" max="2332" width="0" style="171" hidden="1" customWidth="1"/>
    <col min="2333" max="2333" width="10.7109375" style="171" customWidth="1"/>
    <col min="2334" max="2575" width="9.140625" style="171"/>
    <col min="2576" max="2576" width="5.28515625" style="171" customWidth="1"/>
    <col min="2577" max="2577" width="25" style="171" customWidth="1"/>
    <col min="2578" max="2578" width="8.28515625" style="171" customWidth="1"/>
    <col min="2579" max="2579" width="4.5703125" style="171" customWidth="1"/>
    <col min="2580" max="2581" width="5.28515625" style="171" customWidth="1"/>
    <col min="2582" max="2582" width="0" style="171" hidden="1" customWidth="1"/>
    <col min="2583" max="2583" width="6.7109375" style="171" customWidth="1"/>
    <col min="2584" max="2584" width="7.5703125" style="171" customWidth="1"/>
    <col min="2585" max="2586" width="7.7109375" style="171" customWidth="1"/>
    <col min="2587" max="2588" width="0" style="171" hidden="1" customWidth="1"/>
    <col min="2589" max="2589" width="10.7109375" style="171" customWidth="1"/>
    <col min="2590" max="2831" width="9.140625" style="171"/>
    <col min="2832" max="2832" width="5.28515625" style="171" customWidth="1"/>
    <col min="2833" max="2833" width="25" style="171" customWidth="1"/>
    <col min="2834" max="2834" width="8.28515625" style="171" customWidth="1"/>
    <col min="2835" max="2835" width="4.5703125" style="171" customWidth="1"/>
    <col min="2836" max="2837" width="5.28515625" style="171" customWidth="1"/>
    <col min="2838" max="2838" width="0" style="171" hidden="1" customWidth="1"/>
    <col min="2839" max="2839" width="6.7109375" style="171" customWidth="1"/>
    <col min="2840" max="2840" width="7.5703125" style="171" customWidth="1"/>
    <col min="2841" max="2842" width="7.7109375" style="171" customWidth="1"/>
    <col min="2843" max="2844" width="0" style="171" hidden="1" customWidth="1"/>
    <col min="2845" max="2845" width="10.7109375" style="171" customWidth="1"/>
    <col min="2846" max="3087" width="9.140625" style="171"/>
    <col min="3088" max="3088" width="5.28515625" style="171" customWidth="1"/>
    <col min="3089" max="3089" width="25" style="171" customWidth="1"/>
    <col min="3090" max="3090" width="8.28515625" style="171" customWidth="1"/>
    <col min="3091" max="3091" width="4.5703125" style="171" customWidth="1"/>
    <col min="3092" max="3093" width="5.28515625" style="171" customWidth="1"/>
    <col min="3094" max="3094" width="0" style="171" hidden="1" customWidth="1"/>
    <col min="3095" max="3095" width="6.7109375" style="171" customWidth="1"/>
    <col min="3096" max="3096" width="7.5703125" style="171" customWidth="1"/>
    <col min="3097" max="3098" width="7.7109375" style="171" customWidth="1"/>
    <col min="3099" max="3100" width="0" style="171" hidden="1" customWidth="1"/>
    <col min="3101" max="3101" width="10.7109375" style="171" customWidth="1"/>
    <col min="3102" max="3343" width="9.140625" style="171"/>
    <col min="3344" max="3344" width="5.28515625" style="171" customWidth="1"/>
    <col min="3345" max="3345" width="25" style="171" customWidth="1"/>
    <col min="3346" max="3346" width="8.28515625" style="171" customWidth="1"/>
    <col min="3347" max="3347" width="4.5703125" style="171" customWidth="1"/>
    <col min="3348" max="3349" width="5.28515625" style="171" customWidth="1"/>
    <col min="3350" max="3350" width="0" style="171" hidden="1" customWidth="1"/>
    <col min="3351" max="3351" width="6.7109375" style="171" customWidth="1"/>
    <col min="3352" max="3352" width="7.5703125" style="171" customWidth="1"/>
    <col min="3353" max="3354" width="7.7109375" style="171" customWidth="1"/>
    <col min="3355" max="3356" width="0" style="171" hidden="1" customWidth="1"/>
    <col min="3357" max="3357" width="10.7109375" style="171" customWidth="1"/>
    <col min="3358" max="3599" width="9.140625" style="171"/>
    <col min="3600" max="3600" width="5.28515625" style="171" customWidth="1"/>
    <col min="3601" max="3601" width="25" style="171" customWidth="1"/>
    <col min="3602" max="3602" width="8.28515625" style="171" customWidth="1"/>
    <col min="3603" max="3603" width="4.5703125" style="171" customWidth="1"/>
    <col min="3604" max="3605" width="5.28515625" style="171" customWidth="1"/>
    <col min="3606" max="3606" width="0" style="171" hidden="1" customWidth="1"/>
    <col min="3607" max="3607" width="6.7109375" style="171" customWidth="1"/>
    <col min="3608" max="3608" width="7.5703125" style="171" customWidth="1"/>
    <col min="3609" max="3610" width="7.7109375" style="171" customWidth="1"/>
    <col min="3611" max="3612" width="0" style="171" hidden="1" customWidth="1"/>
    <col min="3613" max="3613" width="10.7109375" style="171" customWidth="1"/>
    <col min="3614" max="3855" width="9.140625" style="171"/>
    <col min="3856" max="3856" width="5.28515625" style="171" customWidth="1"/>
    <col min="3857" max="3857" width="25" style="171" customWidth="1"/>
    <col min="3858" max="3858" width="8.28515625" style="171" customWidth="1"/>
    <col min="3859" max="3859" width="4.5703125" style="171" customWidth="1"/>
    <col min="3860" max="3861" width="5.28515625" style="171" customWidth="1"/>
    <col min="3862" max="3862" width="0" style="171" hidden="1" customWidth="1"/>
    <col min="3863" max="3863" width="6.7109375" style="171" customWidth="1"/>
    <col min="3864" max="3864" width="7.5703125" style="171" customWidth="1"/>
    <col min="3865" max="3866" width="7.7109375" style="171" customWidth="1"/>
    <col min="3867" max="3868" width="0" style="171" hidden="1" customWidth="1"/>
    <col min="3869" max="3869" width="10.7109375" style="171" customWidth="1"/>
    <col min="3870" max="4111" width="9.140625" style="171"/>
    <col min="4112" max="4112" width="5.28515625" style="171" customWidth="1"/>
    <col min="4113" max="4113" width="25" style="171" customWidth="1"/>
    <col min="4114" max="4114" width="8.28515625" style="171" customWidth="1"/>
    <col min="4115" max="4115" width="4.5703125" style="171" customWidth="1"/>
    <col min="4116" max="4117" width="5.28515625" style="171" customWidth="1"/>
    <col min="4118" max="4118" width="0" style="171" hidden="1" customWidth="1"/>
    <col min="4119" max="4119" width="6.7109375" style="171" customWidth="1"/>
    <col min="4120" max="4120" width="7.5703125" style="171" customWidth="1"/>
    <col min="4121" max="4122" width="7.7109375" style="171" customWidth="1"/>
    <col min="4123" max="4124" width="0" style="171" hidden="1" customWidth="1"/>
    <col min="4125" max="4125" width="10.7109375" style="171" customWidth="1"/>
    <col min="4126" max="4367" width="9.140625" style="171"/>
    <col min="4368" max="4368" width="5.28515625" style="171" customWidth="1"/>
    <col min="4369" max="4369" width="25" style="171" customWidth="1"/>
    <col min="4370" max="4370" width="8.28515625" style="171" customWidth="1"/>
    <col min="4371" max="4371" width="4.5703125" style="171" customWidth="1"/>
    <col min="4372" max="4373" width="5.28515625" style="171" customWidth="1"/>
    <col min="4374" max="4374" width="0" style="171" hidden="1" customWidth="1"/>
    <col min="4375" max="4375" width="6.7109375" style="171" customWidth="1"/>
    <col min="4376" max="4376" width="7.5703125" style="171" customWidth="1"/>
    <col min="4377" max="4378" width="7.7109375" style="171" customWidth="1"/>
    <col min="4379" max="4380" width="0" style="171" hidden="1" customWidth="1"/>
    <col min="4381" max="4381" width="10.7109375" style="171" customWidth="1"/>
    <col min="4382" max="4623" width="9.140625" style="171"/>
    <col min="4624" max="4624" width="5.28515625" style="171" customWidth="1"/>
    <col min="4625" max="4625" width="25" style="171" customWidth="1"/>
    <col min="4626" max="4626" width="8.28515625" style="171" customWidth="1"/>
    <col min="4627" max="4627" width="4.5703125" style="171" customWidth="1"/>
    <col min="4628" max="4629" width="5.28515625" style="171" customWidth="1"/>
    <col min="4630" max="4630" width="0" style="171" hidden="1" customWidth="1"/>
    <col min="4631" max="4631" width="6.7109375" style="171" customWidth="1"/>
    <col min="4632" max="4632" width="7.5703125" style="171" customWidth="1"/>
    <col min="4633" max="4634" width="7.7109375" style="171" customWidth="1"/>
    <col min="4635" max="4636" width="0" style="171" hidden="1" customWidth="1"/>
    <col min="4637" max="4637" width="10.7109375" style="171" customWidth="1"/>
    <col min="4638" max="4879" width="9.140625" style="171"/>
    <col min="4880" max="4880" width="5.28515625" style="171" customWidth="1"/>
    <col min="4881" max="4881" width="25" style="171" customWidth="1"/>
    <col min="4882" max="4882" width="8.28515625" style="171" customWidth="1"/>
    <col min="4883" max="4883" width="4.5703125" style="171" customWidth="1"/>
    <col min="4884" max="4885" width="5.28515625" style="171" customWidth="1"/>
    <col min="4886" max="4886" width="0" style="171" hidden="1" customWidth="1"/>
    <col min="4887" max="4887" width="6.7109375" style="171" customWidth="1"/>
    <col min="4888" max="4888" width="7.5703125" style="171" customWidth="1"/>
    <col min="4889" max="4890" width="7.7109375" style="171" customWidth="1"/>
    <col min="4891" max="4892" width="0" style="171" hidden="1" customWidth="1"/>
    <col min="4893" max="4893" width="10.7109375" style="171" customWidth="1"/>
    <col min="4894" max="5135" width="9.140625" style="171"/>
    <col min="5136" max="5136" width="5.28515625" style="171" customWidth="1"/>
    <col min="5137" max="5137" width="25" style="171" customWidth="1"/>
    <col min="5138" max="5138" width="8.28515625" style="171" customWidth="1"/>
    <col min="5139" max="5139" width="4.5703125" style="171" customWidth="1"/>
    <col min="5140" max="5141" width="5.28515625" style="171" customWidth="1"/>
    <col min="5142" max="5142" width="0" style="171" hidden="1" customWidth="1"/>
    <col min="5143" max="5143" width="6.7109375" style="171" customWidth="1"/>
    <col min="5144" max="5144" width="7.5703125" style="171" customWidth="1"/>
    <col min="5145" max="5146" width="7.7109375" style="171" customWidth="1"/>
    <col min="5147" max="5148" width="0" style="171" hidden="1" customWidth="1"/>
    <col min="5149" max="5149" width="10.7109375" style="171" customWidth="1"/>
    <col min="5150" max="5391" width="9.140625" style="171"/>
    <col min="5392" max="5392" width="5.28515625" style="171" customWidth="1"/>
    <col min="5393" max="5393" width="25" style="171" customWidth="1"/>
    <col min="5394" max="5394" width="8.28515625" style="171" customWidth="1"/>
    <col min="5395" max="5395" width="4.5703125" style="171" customWidth="1"/>
    <col min="5396" max="5397" width="5.28515625" style="171" customWidth="1"/>
    <col min="5398" max="5398" width="0" style="171" hidden="1" customWidth="1"/>
    <col min="5399" max="5399" width="6.7109375" style="171" customWidth="1"/>
    <col min="5400" max="5400" width="7.5703125" style="171" customWidth="1"/>
    <col min="5401" max="5402" width="7.7109375" style="171" customWidth="1"/>
    <col min="5403" max="5404" width="0" style="171" hidden="1" customWidth="1"/>
    <col min="5405" max="5405" width="10.7109375" style="171" customWidth="1"/>
    <col min="5406" max="5647" width="9.140625" style="171"/>
    <col min="5648" max="5648" width="5.28515625" style="171" customWidth="1"/>
    <col min="5649" max="5649" width="25" style="171" customWidth="1"/>
    <col min="5650" max="5650" width="8.28515625" style="171" customWidth="1"/>
    <col min="5651" max="5651" width="4.5703125" style="171" customWidth="1"/>
    <col min="5652" max="5653" width="5.28515625" style="171" customWidth="1"/>
    <col min="5654" max="5654" width="0" style="171" hidden="1" customWidth="1"/>
    <col min="5655" max="5655" width="6.7109375" style="171" customWidth="1"/>
    <col min="5656" max="5656" width="7.5703125" style="171" customWidth="1"/>
    <col min="5657" max="5658" width="7.7109375" style="171" customWidth="1"/>
    <col min="5659" max="5660" width="0" style="171" hidden="1" customWidth="1"/>
    <col min="5661" max="5661" width="10.7109375" style="171" customWidth="1"/>
    <col min="5662" max="5903" width="9.140625" style="171"/>
    <col min="5904" max="5904" width="5.28515625" style="171" customWidth="1"/>
    <col min="5905" max="5905" width="25" style="171" customWidth="1"/>
    <col min="5906" max="5906" width="8.28515625" style="171" customWidth="1"/>
    <col min="5907" max="5907" width="4.5703125" style="171" customWidth="1"/>
    <col min="5908" max="5909" width="5.28515625" style="171" customWidth="1"/>
    <col min="5910" max="5910" width="0" style="171" hidden="1" customWidth="1"/>
    <col min="5911" max="5911" width="6.7109375" style="171" customWidth="1"/>
    <col min="5912" max="5912" width="7.5703125" style="171" customWidth="1"/>
    <col min="5913" max="5914" width="7.7109375" style="171" customWidth="1"/>
    <col min="5915" max="5916" width="0" style="171" hidden="1" customWidth="1"/>
    <col min="5917" max="5917" width="10.7109375" style="171" customWidth="1"/>
    <col min="5918" max="6159" width="9.140625" style="171"/>
    <col min="6160" max="6160" width="5.28515625" style="171" customWidth="1"/>
    <col min="6161" max="6161" width="25" style="171" customWidth="1"/>
    <col min="6162" max="6162" width="8.28515625" style="171" customWidth="1"/>
    <col min="6163" max="6163" width="4.5703125" style="171" customWidth="1"/>
    <col min="6164" max="6165" width="5.28515625" style="171" customWidth="1"/>
    <col min="6166" max="6166" width="0" style="171" hidden="1" customWidth="1"/>
    <col min="6167" max="6167" width="6.7109375" style="171" customWidth="1"/>
    <col min="6168" max="6168" width="7.5703125" style="171" customWidth="1"/>
    <col min="6169" max="6170" width="7.7109375" style="171" customWidth="1"/>
    <col min="6171" max="6172" width="0" style="171" hidden="1" customWidth="1"/>
    <col min="6173" max="6173" width="10.7109375" style="171" customWidth="1"/>
    <col min="6174" max="6415" width="9.140625" style="171"/>
    <col min="6416" max="6416" width="5.28515625" style="171" customWidth="1"/>
    <col min="6417" max="6417" width="25" style="171" customWidth="1"/>
    <col min="6418" max="6418" width="8.28515625" style="171" customWidth="1"/>
    <col min="6419" max="6419" width="4.5703125" style="171" customWidth="1"/>
    <col min="6420" max="6421" width="5.28515625" style="171" customWidth="1"/>
    <col min="6422" max="6422" width="0" style="171" hidden="1" customWidth="1"/>
    <col min="6423" max="6423" width="6.7109375" style="171" customWidth="1"/>
    <col min="6424" max="6424" width="7.5703125" style="171" customWidth="1"/>
    <col min="6425" max="6426" width="7.7109375" style="171" customWidth="1"/>
    <col min="6427" max="6428" width="0" style="171" hidden="1" customWidth="1"/>
    <col min="6429" max="6429" width="10.7109375" style="171" customWidth="1"/>
    <col min="6430" max="6671" width="9.140625" style="171"/>
    <col min="6672" max="6672" width="5.28515625" style="171" customWidth="1"/>
    <col min="6673" max="6673" width="25" style="171" customWidth="1"/>
    <col min="6674" max="6674" width="8.28515625" style="171" customWidth="1"/>
    <col min="6675" max="6675" width="4.5703125" style="171" customWidth="1"/>
    <col min="6676" max="6677" width="5.28515625" style="171" customWidth="1"/>
    <col min="6678" max="6678" width="0" style="171" hidden="1" customWidth="1"/>
    <col min="6679" max="6679" width="6.7109375" style="171" customWidth="1"/>
    <col min="6680" max="6680" width="7.5703125" style="171" customWidth="1"/>
    <col min="6681" max="6682" width="7.7109375" style="171" customWidth="1"/>
    <col min="6683" max="6684" width="0" style="171" hidden="1" customWidth="1"/>
    <col min="6685" max="6685" width="10.7109375" style="171" customWidth="1"/>
    <col min="6686" max="6927" width="9.140625" style="171"/>
    <col min="6928" max="6928" width="5.28515625" style="171" customWidth="1"/>
    <col min="6929" max="6929" width="25" style="171" customWidth="1"/>
    <col min="6930" max="6930" width="8.28515625" style="171" customWidth="1"/>
    <col min="6931" max="6931" width="4.5703125" style="171" customWidth="1"/>
    <col min="6932" max="6933" width="5.28515625" style="171" customWidth="1"/>
    <col min="6934" max="6934" width="0" style="171" hidden="1" customWidth="1"/>
    <col min="6935" max="6935" width="6.7109375" style="171" customWidth="1"/>
    <col min="6936" max="6936" width="7.5703125" style="171" customWidth="1"/>
    <col min="6937" max="6938" width="7.7109375" style="171" customWidth="1"/>
    <col min="6939" max="6940" width="0" style="171" hidden="1" customWidth="1"/>
    <col min="6941" max="6941" width="10.7109375" style="171" customWidth="1"/>
    <col min="6942" max="7183" width="9.140625" style="171"/>
    <col min="7184" max="7184" width="5.28515625" style="171" customWidth="1"/>
    <col min="7185" max="7185" width="25" style="171" customWidth="1"/>
    <col min="7186" max="7186" width="8.28515625" style="171" customWidth="1"/>
    <col min="7187" max="7187" width="4.5703125" style="171" customWidth="1"/>
    <col min="7188" max="7189" width="5.28515625" style="171" customWidth="1"/>
    <col min="7190" max="7190" width="0" style="171" hidden="1" customWidth="1"/>
    <col min="7191" max="7191" width="6.7109375" style="171" customWidth="1"/>
    <col min="7192" max="7192" width="7.5703125" style="171" customWidth="1"/>
    <col min="7193" max="7194" width="7.7109375" style="171" customWidth="1"/>
    <col min="7195" max="7196" width="0" style="171" hidden="1" customWidth="1"/>
    <col min="7197" max="7197" width="10.7109375" style="171" customWidth="1"/>
    <col min="7198" max="7439" width="9.140625" style="171"/>
    <col min="7440" max="7440" width="5.28515625" style="171" customWidth="1"/>
    <col min="7441" max="7441" width="25" style="171" customWidth="1"/>
    <col min="7442" max="7442" width="8.28515625" style="171" customWidth="1"/>
    <col min="7443" max="7443" width="4.5703125" style="171" customWidth="1"/>
    <col min="7444" max="7445" width="5.28515625" style="171" customWidth="1"/>
    <col min="7446" max="7446" width="0" style="171" hidden="1" customWidth="1"/>
    <col min="7447" max="7447" width="6.7109375" style="171" customWidth="1"/>
    <col min="7448" max="7448" width="7.5703125" style="171" customWidth="1"/>
    <col min="7449" max="7450" width="7.7109375" style="171" customWidth="1"/>
    <col min="7451" max="7452" width="0" style="171" hidden="1" customWidth="1"/>
    <col min="7453" max="7453" width="10.7109375" style="171" customWidth="1"/>
    <col min="7454" max="7695" width="9.140625" style="171"/>
    <col min="7696" max="7696" width="5.28515625" style="171" customWidth="1"/>
    <col min="7697" max="7697" width="25" style="171" customWidth="1"/>
    <col min="7698" max="7698" width="8.28515625" style="171" customWidth="1"/>
    <col min="7699" max="7699" width="4.5703125" style="171" customWidth="1"/>
    <col min="7700" max="7701" width="5.28515625" style="171" customWidth="1"/>
    <col min="7702" max="7702" width="0" style="171" hidden="1" customWidth="1"/>
    <col min="7703" max="7703" width="6.7109375" style="171" customWidth="1"/>
    <col min="7704" max="7704" width="7.5703125" style="171" customWidth="1"/>
    <col min="7705" max="7706" width="7.7109375" style="171" customWidth="1"/>
    <col min="7707" max="7708" width="0" style="171" hidden="1" customWidth="1"/>
    <col min="7709" max="7709" width="10.7109375" style="171" customWidth="1"/>
    <col min="7710" max="7951" width="9.140625" style="171"/>
    <col min="7952" max="7952" width="5.28515625" style="171" customWidth="1"/>
    <col min="7953" max="7953" width="25" style="171" customWidth="1"/>
    <col min="7954" max="7954" width="8.28515625" style="171" customWidth="1"/>
    <col min="7955" max="7955" width="4.5703125" style="171" customWidth="1"/>
    <col min="7956" max="7957" width="5.28515625" style="171" customWidth="1"/>
    <col min="7958" max="7958" width="0" style="171" hidden="1" customWidth="1"/>
    <col min="7959" max="7959" width="6.7109375" style="171" customWidth="1"/>
    <col min="7960" max="7960" width="7.5703125" style="171" customWidth="1"/>
    <col min="7961" max="7962" width="7.7109375" style="171" customWidth="1"/>
    <col min="7963" max="7964" width="0" style="171" hidden="1" customWidth="1"/>
    <col min="7965" max="7965" width="10.7109375" style="171" customWidth="1"/>
    <col min="7966" max="8207" width="9.140625" style="171"/>
    <col min="8208" max="8208" width="5.28515625" style="171" customWidth="1"/>
    <col min="8209" max="8209" width="25" style="171" customWidth="1"/>
    <col min="8210" max="8210" width="8.28515625" style="171" customWidth="1"/>
    <col min="8211" max="8211" width="4.5703125" style="171" customWidth="1"/>
    <col min="8212" max="8213" width="5.28515625" style="171" customWidth="1"/>
    <col min="8214" max="8214" width="0" style="171" hidden="1" customWidth="1"/>
    <col min="8215" max="8215" width="6.7109375" style="171" customWidth="1"/>
    <col min="8216" max="8216" width="7.5703125" style="171" customWidth="1"/>
    <col min="8217" max="8218" width="7.7109375" style="171" customWidth="1"/>
    <col min="8219" max="8220" width="0" style="171" hidden="1" customWidth="1"/>
    <col min="8221" max="8221" width="10.7109375" style="171" customWidth="1"/>
    <col min="8222" max="8463" width="9.140625" style="171"/>
    <col min="8464" max="8464" width="5.28515625" style="171" customWidth="1"/>
    <col min="8465" max="8465" width="25" style="171" customWidth="1"/>
    <col min="8466" max="8466" width="8.28515625" style="171" customWidth="1"/>
    <col min="8467" max="8467" width="4.5703125" style="171" customWidth="1"/>
    <col min="8468" max="8469" width="5.28515625" style="171" customWidth="1"/>
    <col min="8470" max="8470" width="0" style="171" hidden="1" customWidth="1"/>
    <col min="8471" max="8471" width="6.7109375" style="171" customWidth="1"/>
    <col min="8472" max="8472" width="7.5703125" style="171" customWidth="1"/>
    <col min="8473" max="8474" width="7.7109375" style="171" customWidth="1"/>
    <col min="8475" max="8476" width="0" style="171" hidden="1" customWidth="1"/>
    <col min="8477" max="8477" width="10.7109375" style="171" customWidth="1"/>
    <col min="8478" max="8719" width="9.140625" style="171"/>
    <col min="8720" max="8720" width="5.28515625" style="171" customWidth="1"/>
    <col min="8721" max="8721" width="25" style="171" customWidth="1"/>
    <col min="8722" max="8722" width="8.28515625" style="171" customWidth="1"/>
    <col min="8723" max="8723" width="4.5703125" style="171" customWidth="1"/>
    <col min="8724" max="8725" width="5.28515625" style="171" customWidth="1"/>
    <col min="8726" max="8726" width="0" style="171" hidden="1" customWidth="1"/>
    <col min="8727" max="8727" width="6.7109375" style="171" customWidth="1"/>
    <col min="8728" max="8728" width="7.5703125" style="171" customWidth="1"/>
    <col min="8729" max="8730" width="7.7109375" style="171" customWidth="1"/>
    <col min="8731" max="8732" width="0" style="171" hidden="1" customWidth="1"/>
    <col min="8733" max="8733" width="10.7109375" style="171" customWidth="1"/>
    <col min="8734" max="8975" width="9.140625" style="171"/>
    <col min="8976" max="8976" width="5.28515625" style="171" customWidth="1"/>
    <col min="8977" max="8977" width="25" style="171" customWidth="1"/>
    <col min="8978" max="8978" width="8.28515625" style="171" customWidth="1"/>
    <col min="8979" max="8979" width="4.5703125" style="171" customWidth="1"/>
    <col min="8980" max="8981" width="5.28515625" style="171" customWidth="1"/>
    <col min="8982" max="8982" width="0" style="171" hidden="1" customWidth="1"/>
    <col min="8983" max="8983" width="6.7109375" style="171" customWidth="1"/>
    <col min="8984" max="8984" width="7.5703125" style="171" customWidth="1"/>
    <col min="8985" max="8986" width="7.7109375" style="171" customWidth="1"/>
    <col min="8987" max="8988" width="0" style="171" hidden="1" customWidth="1"/>
    <col min="8989" max="8989" width="10.7109375" style="171" customWidth="1"/>
    <col min="8990" max="9231" width="9.140625" style="171"/>
    <col min="9232" max="9232" width="5.28515625" style="171" customWidth="1"/>
    <col min="9233" max="9233" width="25" style="171" customWidth="1"/>
    <col min="9234" max="9234" width="8.28515625" style="171" customWidth="1"/>
    <col min="9235" max="9235" width="4.5703125" style="171" customWidth="1"/>
    <col min="9236" max="9237" width="5.28515625" style="171" customWidth="1"/>
    <col min="9238" max="9238" width="0" style="171" hidden="1" customWidth="1"/>
    <col min="9239" max="9239" width="6.7109375" style="171" customWidth="1"/>
    <col min="9240" max="9240" width="7.5703125" style="171" customWidth="1"/>
    <col min="9241" max="9242" width="7.7109375" style="171" customWidth="1"/>
    <col min="9243" max="9244" width="0" style="171" hidden="1" customWidth="1"/>
    <col min="9245" max="9245" width="10.7109375" style="171" customWidth="1"/>
    <col min="9246" max="9487" width="9.140625" style="171"/>
    <col min="9488" max="9488" width="5.28515625" style="171" customWidth="1"/>
    <col min="9489" max="9489" width="25" style="171" customWidth="1"/>
    <col min="9490" max="9490" width="8.28515625" style="171" customWidth="1"/>
    <col min="9491" max="9491" width="4.5703125" style="171" customWidth="1"/>
    <col min="9492" max="9493" width="5.28515625" style="171" customWidth="1"/>
    <col min="9494" max="9494" width="0" style="171" hidden="1" customWidth="1"/>
    <col min="9495" max="9495" width="6.7109375" style="171" customWidth="1"/>
    <col min="9496" max="9496" width="7.5703125" style="171" customWidth="1"/>
    <col min="9497" max="9498" width="7.7109375" style="171" customWidth="1"/>
    <col min="9499" max="9500" width="0" style="171" hidden="1" customWidth="1"/>
    <col min="9501" max="9501" width="10.7109375" style="171" customWidth="1"/>
    <col min="9502" max="9743" width="9.140625" style="171"/>
    <col min="9744" max="9744" width="5.28515625" style="171" customWidth="1"/>
    <col min="9745" max="9745" width="25" style="171" customWidth="1"/>
    <col min="9746" max="9746" width="8.28515625" style="171" customWidth="1"/>
    <col min="9747" max="9747" width="4.5703125" style="171" customWidth="1"/>
    <col min="9748" max="9749" width="5.28515625" style="171" customWidth="1"/>
    <col min="9750" max="9750" width="0" style="171" hidden="1" customWidth="1"/>
    <col min="9751" max="9751" width="6.7109375" style="171" customWidth="1"/>
    <col min="9752" max="9752" width="7.5703125" style="171" customWidth="1"/>
    <col min="9753" max="9754" width="7.7109375" style="171" customWidth="1"/>
    <col min="9755" max="9756" width="0" style="171" hidden="1" customWidth="1"/>
    <col min="9757" max="9757" width="10.7109375" style="171" customWidth="1"/>
    <col min="9758" max="9999" width="9.140625" style="171"/>
    <col min="10000" max="10000" width="5.28515625" style="171" customWidth="1"/>
    <col min="10001" max="10001" width="25" style="171" customWidth="1"/>
    <col min="10002" max="10002" width="8.28515625" style="171" customWidth="1"/>
    <col min="10003" max="10003" width="4.5703125" style="171" customWidth="1"/>
    <col min="10004" max="10005" width="5.28515625" style="171" customWidth="1"/>
    <col min="10006" max="10006" width="0" style="171" hidden="1" customWidth="1"/>
    <col min="10007" max="10007" width="6.7109375" style="171" customWidth="1"/>
    <col min="10008" max="10008" width="7.5703125" style="171" customWidth="1"/>
    <col min="10009" max="10010" width="7.7109375" style="171" customWidth="1"/>
    <col min="10011" max="10012" width="0" style="171" hidden="1" customWidth="1"/>
    <col min="10013" max="10013" width="10.7109375" style="171" customWidth="1"/>
    <col min="10014" max="10255" width="9.140625" style="171"/>
    <col min="10256" max="10256" width="5.28515625" style="171" customWidth="1"/>
    <col min="10257" max="10257" width="25" style="171" customWidth="1"/>
    <col min="10258" max="10258" width="8.28515625" style="171" customWidth="1"/>
    <col min="10259" max="10259" width="4.5703125" style="171" customWidth="1"/>
    <col min="10260" max="10261" width="5.28515625" style="171" customWidth="1"/>
    <col min="10262" max="10262" width="0" style="171" hidden="1" customWidth="1"/>
    <col min="10263" max="10263" width="6.7109375" style="171" customWidth="1"/>
    <col min="10264" max="10264" width="7.5703125" style="171" customWidth="1"/>
    <col min="10265" max="10266" width="7.7109375" style="171" customWidth="1"/>
    <col min="10267" max="10268" width="0" style="171" hidden="1" customWidth="1"/>
    <col min="10269" max="10269" width="10.7109375" style="171" customWidth="1"/>
    <col min="10270" max="10511" width="9.140625" style="171"/>
    <col min="10512" max="10512" width="5.28515625" style="171" customWidth="1"/>
    <col min="10513" max="10513" width="25" style="171" customWidth="1"/>
    <col min="10514" max="10514" width="8.28515625" style="171" customWidth="1"/>
    <col min="10515" max="10515" width="4.5703125" style="171" customWidth="1"/>
    <col min="10516" max="10517" width="5.28515625" style="171" customWidth="1"/>
    <col min="10518" max="10518" width="0" style="171" hidden="1" customWidth="1"/>
    <col min="10519" max="10519" width="6.7109375" style="171" customWidth="1"/>
    <col min="10520" max="10520" width="7.5703125" style="171" customWidth="1"/>
    <col min="10521" max="10522" width="7.7109375" style="171" customWidth="1"/>
    <col min="10523" max="10524" width="0" style="171" hidden="1" customWidth="1"/>
    <col min="10525" max="10525" width="10.7109375" style="171" customWidth="1"/>
    <col min="10526" max="10767" width="9.140625" style="171"/>
    <col min="10768" max="10768" width="5.28515625" style="171" customWidth="1"/>
    <col min="10769" max="10769" width="25" style="171" customWidth="1"/>
    <col min="10770" max="10770" width="8.28515625" style="171" customWidth="1"/>
    <col min="10771" max="10771" width="4.5703125" style="171" customWidth="1"/>
    <col min="10772" max="10773" width="5.28515625" style="171" customWidth="1"/>
    <col min="10774" max="10774" width="0" style="171" hidden="1" customWidth="1"/>
    <col min="10775" max="10775" width="6.7109375" style="171" customWidth="1"/>
    <col min="10776" max="10776" width="7.5703125" style="171" customWidth="1"/>
    <col min="10777" max="10778" width="7.7109375" style="171" customWidth="1"/>
    <col min="10779" max="10780" width="0" style="171" hidden="1" customWidth="1"/>
    <col min="10781" max="10781" width="10.7109375" style="171" customWidth="1"/>
    <col min="10782" max="11023" width="9.140625" style="171"/>
    <col min="11024" max="11024" width="5.28515625" style="171" customWidth="1"/>
    <col min="11025" max="11025" width="25" style="171" customWidth="1"/>
    <col min="11026" max="11026" width="8.28515625" style="171" customWidth="1"/>
    <col min="11027" max="11027" width="4.5703125" style="171" customWidth="1"/>
    <col min="11028" max="11029" width="5.28515625" style="171" customWidth="1"/>
    <col min="11030" max="11030" width="0" style="171" hidden="1" customWidth="1"/>
    <col min="11031" max="11031" width="6.7109375" style="171" customWidth="1"/>
    <col min="11032" max="11032" width="7.5703125" style="171" customWidth="1"/>
    <col min="11033" max="11034" width="7.7109375" style="171" customWidth="1"/>
    <col min="11035" max="11036" width="0" style="171" hidden="1" customWidth="1"/>
    <col min="11037" max="11037" width="10.7109375" style="171" customWidth="1"/>
    <col min="11038" max="11279" width="9.140625" style="171"/>
    <col min="11280" max="11280" width="5.28515625" style="171" customWidth="1"/>
    <col min="11281" max="11281" width="25" style="171" customWidth="1"/>
    <col min="11282" max="11282" width="8.28515625" style="171" customWidth="1"/>
    <col min="11283" max="11283" width="4.5703125" style="171" customWidth="1"/>
    <col min="11284" max="11285" width="5.28515625" style="171" customWidth="1"/>
    <col min="11286" max="11286" width="0" style="171" hidden="1" customWidth="1"/>
    <col min="11287" max="11287" width="6.7109375" style="171" customWidth="1"/>
    <col min="11288" max="11288" width="7.5703125" style="171" customWidth="1"/>
    <col min="11289" max="11290" width="7.7109375" style="171" customWidth="1"/>
    <col min="11291" max="11292" width="0" style="171" hidden="1" customWidth="1"/>
    <col min="11293" max="11293" width="10.7109375" style="171" customWidth="1"/>
    <col min="11294" max="11535" width="9.140625" style="171"/>
    <col min="11536" max="11536" width="5.28515625" style="171" customWidth="1"/>
    <col min="11537" max="11537" width="25" style="171" customWidth="1"/>
    <col min="11538" max="11538" width="8.28515625" style="171" customWidth="1"/>
    <col min="11539" max="11539" width="4.5703125" style="171" customWidth="1"/>
    <col min="11540" max="11541" width="5.28515625" style="171" customWidth="1"/>
    <col min="11542" max="11542" width="0" style="171" hidden="1" customWidth="1"/>
    <col min="11543" max="11543" width="6.7109375" style="171" customWidth="1"/>
    <col min="11544" max="11544" width="7.5703125" style="171" customWidth="1"/>
    <col min="11545" max="11546" width="7.7109375" style="171" customWidth="1"/>
    <col min="11547" max="11548" width="0" style="171" hidden="1" customWidth="1"/>
    <col min="11549" max="11549" width="10.7109375" style="171" customWidth="1"/>
    <col min="11550" max="11791" width="9.140625" style="171"/>
    <col min="11792" max="11792" width="5.28515625" style="171" customWidth="1"/>
    <col min="11793" max="11793" width="25" style="171" customWidth="1"/>
    <col min="11794" max="11794" width="8.28515625" style="171" customWidth="1"/>
    <col min="11795" max="11795" width="4.5703125" style="171" customWidth="1"/>
    <col min="11796" max="11797" width="5.28515625" style="171" customWidth="1"/>
    <col min="11798" max="11798" width="0" style="171" hidden="1" customWidth="1"/>
    <col min="11799" max="11799" width="6.7109375" style="171" customWidth="1"/>
    <col min="11800" max="11800" width="7.5703125" style="171" customWidth="1"/>
    <col min="11801" max="11802" width="7.7109375" style="171" customWidth="1"/>
    <col min="11803" max="11804" width="0" style="171" hidden="1" customWidth="1"/>
    <col min="11805" max="11805" width="10.7109375" style="171" customWidth="1"/>
    <col min="11806" max="12047" width="9.140625" style="171"/>
    <col min="12048" max="12048" width="5.28515625" style="171" customWidth="1"/>
    <col min="12049" max="12049" width="25" style="171" customWidth="1"/>
    <col min="12050" max="12050" width="8.28515625" style="171" customWidth="1"/>
    <col min="12051" max="12051" width="4.5703125" style="171" customWidth="1"/>
    <col min="12052" max="12053" width="5.28515625" style="171" customWidth="1"/>
    <col min="12054" max="12054" width="0" style="171" hidden="1" customWidth="1"/>
    <col min="12055" max="12055" width="6.7109375" style="171" customWidth="1"/>
    <col min="12056" max="12056" width="7.5703125" style="171" customWidth="1"/>
    <col min="12057" max="12058" width="7.7109375" style="171" customWidth="1"/>
    <col min="12059" max="12060" width="0" style="171" hidden="1" customWidth="1"/>
    <col min="12061" max="12061" width="10.7109375" style="171" customWidth="1"/>
    <col min="12062" max="12303" width="9.140625" style="171"/>
    <col min="12304" max="12304" width="5.28515625" style="171" customWidth="1"/>
    <col min="12305" max="12305" width="25" style="171" customWidth="1"/>
    <col min="12306" max="12306" width="8.28515625" style="171" customWidth="1"/>
    <col min="12307" max="12307" width="4.5703125" style="171" customWidth="1"/>
    <col min="12308" max="12309" width="5.28515625" style="171" customWidth="1"/>
    <col min="12310" max="12310" width="0" style="171" hidden="1" customWidth="1"/>
    <col min="12311" max="12311" width="6.7109375" style="171" customWidth="1"/>
    <col min="12312" max="12312" width="7.5703125" style="171" customWidth="1"/>
    <col min="12313" max="12314" width="7.7109375" style="171" customWidth="1"/>
    <col min="12315" max="12316" width="0" style="171" hidden="1" customWidth="1"/>
    <col min="12317" max="12317" width="10.7109375" style="171" customWidth="1"/>
    <col min="12318" max="12559" width="9.140625" style="171"/>
    <col min="12560" max="12560" width="5.28515625" style="171" customWidth="1"/>
    <col min="12561" max="12561" width="25" style="171" customWidth="1"/>
    <col min="12562" max="12562" width="8.28515625" style="171" customWidth="1"/>
    <col min="12563" max="12563" width="4.5703125" style="171" customWidth="1"/>
    <col min="12564" max="12565" width="5.28515625" style="171" customWidth="1"/>
    <col min="12566" max="12566" width="0" style="171" hidden="1" customWidth="1"/>
    <col min="12567" max="12567" width="6.7109375" style="171" customWidth="1"/>
    <col min="12568" max="12568" width="7.5703125" style="171" customWidth="1"/>
    <col min="12569" max="12570" width="7.7109375" style="171" customWidth="1"/>
    <col min="12571" max="12572" width="0" style="171" hidden="1" customWidth="1"/>
    <col min="12573" max="12573" width="10.7109375" style="171" customWidth="1"/>
    <col min="12574" max="12815" width="9.140625" style="171"/>
    <col min="12816" max="12816" width="5.28515625" style="171" customWidth="1"/>
    <col min="12817" max="12817" width="25" style="171" customWidth="1"/>
    <col min="12818" max="12818" width="8.28515625" style="171" customWidth="1"/>
    <col min="12819" max="12819" width="4.5703125" style="171" customWidth="1"/>
    <col min="12820" max="12821" width="5.28515625" style="171" customWidth="1"/>
    <col min="12822" max="12822" width="0" style="171" hidden="1" customWidth="1"/>
    <col min="12823" max="12823" width="6.7109375" style="171" customWidth="1"/>
    <col min="12824" max="12824" width="7.5703125" style="171" customWidth="1"/>
    <col min="12825" max="12826" width="7.7109375" style="171" customWidth="1"/>
    <col min="12827" max="12828" width="0" style="171" hidden="1" customWidth="1"/>
    <col min="12829" max="12829" width="10.7109375" style="171" customWidth="1"/>
    <col min="12830" max="13071" width="9.140625" style="171"/>
    <col min="13072" max="13072" width="5.28515625" style="171" customWidth="1"/>
    <col min="13073" max="13073" width="25" style="171" customWidth="1"/>
    <col min="13074" max="13074" width="8.28515625" style="171" customWidth="1"/>
    <col min="13075" max="13075" width="4.5703125" style="171" customWidth="1"/>
    <col min="13076" max="13077" width="5.28515625" style="171" customWidth="1"/>
    <col min="13078" max="13078" width="0" style="171" hidden="1" customWidth="1"/>
    <col min="13079" max="13079" width="6.7109375" style="171" customWidth="1"/>
    <col min="13080" max="13080" width="7.5703125" style="171" customWidth="1"/>
    <col min="13081" max="13082" width="7.7109375" style="171" customWidth="1"/>
    <col min="13083" max="13084" width="0" style="171" hidden="1" customWidth="1"/>
    <col min="13085" max="13085" width="10.7109375" style="171" customWidth="1"/>
    <col min="13086" max="13327" width="9.140625" style="171"/>
    <col min="13328" max="13328" width="5.28515625" style="171" customWidth="1"/>
    <col min="13329" max="13329" width="25" style="171" customWidth="1"/>
    <col min="13330" max="13330" width="8.28515625" style="171" customWidth="1"/>
    <col min="13331" max="13331" width="4.5703125" style="171" customWidth="1"/>
    <col min="13332" max="13333" width="5.28515625" style="171" customWidth="1"/>
    <col min="13334" max="13334" width="0" style="171" hidden="1" customWidth="1"/>
    <col min="13335" max="13335" width="6.7109375" style="171" customWidth="1"/>
    <col min="13336" max="13336" width="7.5703125" style="171" customWidth="1"/>
    <col min="13337" max="13338" width="7.7109375" style="171" customWidth="1"/>
    <col min="13339" max="13340" width="0" style="171" hidden="1" customWidth="1"/>
    <col min="13341" max="13341" width="10.7109375" style="171" customWidth="1"/>
    <col min="13342" max="13583" width="9.140625" style="171"/>
    <col min="13584" max="13584" width="5.28515625" style="171" customWidth="1"/>
    <col min="13585" max="13585" width="25" style="171" customWidth="1"/>
    <col min="13586" max="13586" width="8.28515625" style="171" customWidth="1"/>
    <col min="13587" max="13587" width="4.5703125" style="171" customWidth="1"/>
    <col min="13588" max="13589" width="5.28515625" style="171" customWidth="1"/>
    <col min="13590" max="13590" width="0" style="171" hidden="1" customWidth="1"/>
    <col min="13591" max="13591" width="6.7109375" style="171" customWidth="1"/>
    <col min="13592" max="13592" width="7.5703125" style="171" customWidth="1"/>
    <col min="13593" max="13594" width="7.7109375" style="171" customWidth="1"/>
    <col min="13595" max="13596" width="0" style="171" hidden="1" customWidth="1"/>
    <col min="13597" max="13597" width="10.7109375" style="171" customWidth="1"/>
    <col min="13598" max="13839" width="9.140625" style="171"/>
    <col min="13840" max="13840" width="5.28515625" style="171" customWidth="1"/>
    <col min="13841" max="13841" width="25" style="171" customWidth="1"/>
    <col min="13842" max="13842" width="8.28515625" style="171" customWidth="1"/>
    <col min="13843" max="13843" width="4.5703125" style="171" customWidth="1"/>
    <col min="13844" max="13845" width="5.28515625" style="171" customWidth="1"/>
    <col min="13846" max="13846" width="0" style="171" hidden="1" customWidth="1"/>
    <col min="13847" max="13847" width="6.7109375" style="171" customWidth="1"/>
    <col min="13848" max="13848" width="7.5703125" style="171" customWidth="1"/>
    <col min="13849" max="13850" width="7.7109375" style="171" customWidth="1"/>
    <col min="13851" max="13852" width="0" style="171" hidden="1" customWidth="1"/>
    <col min="13853" max="13853" width="10.7109375" style="171" customWidth="1"/>
    <col min="13854" max="14095" width="9.140625" style="171"/>
    <col min="14096" max="14096" width="5.28515625" style="171" customWidth="1"/>
    <col min="14097" max="14097" width="25" style="171" customWidth="1"/>
    <col min="14098" max="14098" width="8.28515625" style="171" customWidth="1"/>
    <col min="14099" max="14099" width="4.5703125" style="171" customWidth="1"/>
    <col min="14100" max="14101" width="5.28515625" style="171" customWidth="1"/>
    <col min="14102" max="14102" width="0" style="171" hidden="1" customWidth="1"/>
    <col min="14103" max="14103" width="6.7109375" style="171" customWidth="1"/>
    <col min="14104" max="14104" width="7.5703125" style="171" customWidth="1"/>
    <col min="14105" max="14106" width="7.7109375" style="171" customWidth="1"/>
    <col min="14107" max="14108" width="0" style="171" hidden="1" customWidth="1"/>
    <col min="14109" max="14109" width="10.7109375" style="171" customWidth="1"/>
    <col min="14110" max="14351" width="9.140625" style="171"/>
    <col min="14352" max="14352" width="5.28515625" style="171" customWidth="1"/>
    <col min="14353" max="14353" width="25" style="171" customWidth="1"/>
    <col min="14354" max="14354" width="8.28515625" style="171" customWidth="1"/>
    <col min="14355" max="14355" width="4.5703125" style="171" customWidth="1"/>
    <col min="14356" max="14357" width="5.28515625" style="171" customWidth="1"/>
    <col min="14358" max="14358" width="0" style="171" hidden="1" customWidth="1"/>
    <col min="14359" max="14359" width="6.7109375" style="171" customWidth="1"/>
    <col min="14360" max="14360" width="7.5703125" style="171" customWidth="1"/>
    <col min="14361" max="14362" width="7.7109375" style="171" customWidth="1"/>
    <col min="14363" max="14364" width="0" style="171" hidden="1" customWidth="1"/>
    <col min="14365" max="14365" width="10.7109375" style="171" customWidth="1"/>
    <col min="14366" max="14607" width="9.140625" style="171"/>
    <col min="14608" max="14608" width="5.28515625" style="171" customWidth="1"/>
    <col min="14609" max="14609" width="25" style="171" customWidth="1"/>
    <col min="14610" max="14610" width="8.28515625" style="171" customWidth="1"/>
    <col min="14611" max="14611" width="4.5703125" style="171" customWidth="1"/>
    <col min="14612" max="14613" width="5.28515625" style="171" customWidth="1"/>
    <col min="14614" max="14614" width="0" style="171" hidden="1" customWidth="1"/>
    <col min="14615" max="14615" width="6.7109375" style="171" customWidth="1"/>
    <col min="14616" max="14616" width="7.5703125" style="171" customWidth="1"/>
    <col min="14617" max="14618" width="7.7109375" style="171" customWidth="1"/>
    <col min="14619" max="14620" width="0" style="171" hidden="1" customWidth="1"/>
    <col min="14621" max="14621" width="10.7109375" style="171" customWidth="1"/>
    <col min="14622" max="14863" width="9.140625" style="171"/>
    <col min="14864" max="14864" width="5.28515625" style="171" customWidth="1"/>
    <col min="14865" max="14865" width="25" style="171" customWidth="1"/>
    <col min="14866" max="14866" width="8.28515625" style="171" customWidth="1"/>
    <col min="14867" max="14867" width="4.5703125" style="171" customWidth="1"/>
    <col min="14868" max="14869" width="5.28515625" style="171" customWidth="1"/>
    <col min="14870" max="14870" width="0" style="171" hidden="1" customWidth="1"/>
    <col min="14871" max="14871" width="6.7109375" style="171" customWidth="1"/>
    <col min="14872" max="14872" width="7.5703125" style="171" customWidth="1"/>
    <col min="14873" max="14874" width="7.7109375" style="171" customWidth="1"/>
    <col min="14875" max="14876" width="0" style="171" hidden="1" customWidth="1"/>
    <col min="14877" max="14877" width="10.7109375" style="171" customWidth="1"/>
    <col min="14878" max="15119" width="9.140625" style="171"/>
    <col min="15120" max="15120" width="5.28515625" style="171" customWidth="1"/>
    <col min="15121" max="15121" width="25" style="171" customWidth="1"/>
    <col min="15122" max="15122" width="8.28515625" style="171" customWidth="1"/>
    <col min="15123" max="15123" width="4.5703125" style="171" customWidth="1"/>
    <col min="15124" max="15125" width="5.28515625" style="171" customWidth="1"/>
    <col min="15126" max="15126" width="0" style="171" hidden="1" customWidth="1"/>
    <col min="15127" max="15127" width="6.7109375" style="171" customWidth="1"/>
    <col min="15128" max="15128" width="7.5703125" style="171" customWidth="1"/>
    <col min="15129" max="15130" width="7.7109375" style="171" customWidth="1"/>
    <col min="15131" max="15132" width="0" style="171" hidden="1" customWidth="1"/>
    <col min="15133" max="15133" width="10.7109375" style="171" customWidth="1"/>
    <col min="15134" max="15375" width="9.140625" style="171"/>
    <col min="15376" max="15376" width="5.28515625" style="171" customWidth="1"/>
    <col min="15377" max="15377" width="25" style="171" customWidth="1"/>
    <col min="15378" max="15378" width="8.28515625" style="171" customWidth="1"/>
    <col min="15379" max="15379" width="4.5703125" style="171" customWidth="1"/>
    <col min="15380" max="15381" width="5.28515625" style="171" customWidth="1"/>
    <col min="15382" max="15382" width="0" style="171" hidden="1" customWidth="1"/>
    <col min="15383" max="15383" width="6.7109375" style="171" customWidth="1"/>
    <col min="15384" max="15384" width="7.5703125" style="171" customWidth="1"/>
    <col min="15385" max="15386" width="7.7109375" style="171" customWidth="1"/>
    <col min="15387" max="15388" width="0" style="171" hidden="1" customWidth="1"/>
    <col min="15389" max="15389" width="10.7109375" style="171" customWidth="1"/>
    <col min="15390" max="15631" width="9.140625" style="171"/>
    <col min="15632" max="15632" width="5.28515625" style="171" customWidth="1"/>
    <col min="15633" max="15633" width="25" style="171" customWidth="1"/>
    <col min="15634" max="15634" width="8.28515625" style="171" customWidth="1"/>
    <col min="15635" max="15635" width="4.5703125" style="171" customWidth="1"/>
    <col min="15636" max="15637" width="5.28515625" style="171" customWidth="1"/>
    <col min="15638" max="15638" width="0" style="171" hidden="1" customWidth="1"/>
    <col min="15639" max="15639" width="6.7109375" style="171" customWidth="1"/>
    <col min="15640" max="15640" width="7.5703125" style="171" customWidth="1"/>
    <col min="15641" max="15642" width="7.7109375" style="171" customWidth="1"/>
    <col min="15643" max="15644" width="0" style="171" hidden="1" customWidth="1"/>
    <col min="15645" max="15645" width="10.7109375" style="171" customWidth="1"/>
    <col min="15646" max="15887" width="9.140625" style="171"/>
    <col min="15888" max="15888" width="5.28515625" style="171" customWidth="1"/>
    <col min="15889" max="15889" width="25" style="171" customWidth="1"/>
    <col min="15890" max="15890" width="8.28515625" style="171" customWidth="1"/>
    <col min="15891" max="15891" width="4.5703125" style="171" customWidth="1"/>
    <col min="15892" max="15893" width="5.28515625" style="171" customWidth="1"/>
    <col min="15894" max="15894" width="0" style="171" hidden="1" customWidth="1"/>
    <col min="15895" max="15895" width="6.7109375" style="171" customWidth="1"/>
    <col min="15896" max="15896" width="7.5703125" style="171" customWidth="1"/>
    <col min="15897" max="15898" width="7.7109375" style="171" customWidth="1"/>
    <col min="15899" max="15900" width="0" style="171" hidden="1" customWidth="1"/>
    <col min="15901" max="15901" width="10.7109375" style="171" customWidth="1"/>
    <col min="15902" max="16143" width="9.140625" style="171"/>
    <col min="16144" max="16144" width="5.28515625" style="171" customWidth="1"/>
    <col min="16145" max="16145" width="25" style="171" customWidth="1"/>
    <col min="16146" max="16146" width="8.28515625" style="171" customWidth="1"/>
    <col min="16147" max="16147" width="4.5703125" style="171" customWidth="1"/>
    <col min="16148" max="16149" width="5.28515625" style="171" customWidth="1"/>
    <col min="16150" max="16150" width="0" style="171" hidden="1" customWidth="1"/>
    <col min="16151" max="16151" width="6.7109375" style="171" customWidth="1"/>
    <col min="16152" max="16152" width="7.5703125" style="171" customWidth="1"/>
    <col min="16153" max="16154" width="7.7109375" style="171" customWidth="1"/>
    <col min="16155" max="16156" width="0" style="171" hidden="1" customWidth="1"/>
    <col min="16157" max="16157" width="10.7109375" style="171" customWidth="1"/>
    <col min="16158" max="16384" width="9.140625" style="171"/>
  </cols>
  <sheetData>
    <row r="1" spans="1:32" ht="14.25" customHeight="1" x14ac:dyDescent="0.2">
      <c r="A1" s="300" t="s">
        <v>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</row>
    <row r="2" spans="1:32" ht="13.5" customHeight="1" thickBot="1" x14ac:dyDescent="0.25">
      <c r="A2" s="301"/>
      <c r="B2" s="301"/>
      <c r="C2" s="301"/>
      <c r="D2" s="302"/>
      <c r="E2" s="302"/>
      <c r="F2" s="302"/>
      <c r="G2" s="302"/>
      <c r="H2" s="302"/>
      <c r="I2" s="302"/>
      <c r="J2" s="302"/>
      <c r="K2" s="302"/>
      <c r="L2" s="302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172"/>
      <c r="AE2" s="172"/>
      <c r="AF2" s="172"/>
    </row>
    <row r="3" spans="1:32" s="176" customFormat="1" ht="16.5" thickBot="1" x14ac:dyDescent="0.3">
      <c r="A3" s="303" t="s">
        <v>23</v>
      </c>
      <c r="B3" s="306" t="s">
        <v>24</v>
      </c>
      <c r="C3" s="173"/>
      <c r="D3" s="324">
        <v>1</v>
      </c>
      <c r="E3" s="325"/>
      <c r="F3" s="326"/>
      <c r="G3" s="324">
        <v>2</v>
      </c>
      <c r="H3" s="325"/>
      <c r="I3" s="326"/>
      <c r="J3" s="327">
        <v>3</v>
      </c>
      <c r="K3" s="328"/>
      <c r="L3" s="329"/>
      <c r="M3" s="213"/>
      <c r="N3" s="309" t="s">
        <v>2</v>
      </c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1"/>
      <c r="AB3" s="174">
        <f>SUM(N3:AA3)</f>
        <v>0</v>
      </c>
      <c r="AC3" s="312" t="s">
        <v>25</v>
      </c>
      <c r="AD3" s="175"/>
      <c r="AE3" s="175"/>
      <c r="AF3" s="175"/>
    </row>
    <row r="4" spans="1:32" s="176" customFormat="1" ht="16.5" customHeight="1" thickBot="1" x14ac:dyDescent="0.3">
      <c r="A4" s="304"/>
      <c r="B4" s="307"/>
      <c r="C4" s="320" t="s">
        <v>26</v>
      </c>
      <c r="D4" s="318" t="s">
        <v>33</v>
      </c>
      <c r="E4" s="330" t="s">
        <v>35</v>
      </c>
      <c r="F4" s="316" t="s">
        <v>36</v>
      </c>
      <c r="G4" s="318" t="s">
        <v>33</v>
      </c>
      <c r="H4" s="330" t="s">
        <v>35</v>
      </c>
      <c r="I4" s="316" t="s">
        <v>36</v>
      </c>
      <c r="J4" s="318" t="s">
        <v>33</v>
      </c>
      <c r="K4" s="330" t="s">
        <v>35</v>
      </c>
      <c r="L4" s="316" t="s">
        <v>36</v>
      </c>
      <c r="M4" s="209"/>
      <c r="N4" s="314" t="s">
        <v>34</v>
      </c>
      <c r="O4" s="322">
        <v>1</v>
      </c>
      <c r="P4" s="323"/>
      <c r="Q4" s="323"/>
      <c r="R4" s="323"/>
      <c r="S4" s="322">
        <v>2</v>
      </c>
      <c r="T4" s="323"/>
      <c r="U4" s="323"/>
      <c r="V4" s="323"/>
      <c r="W4" s="322">
        <v>3</v>
      </c>
      <c r="X4" s="323"/>
      <c r="Y4" s="323"/>
      <c r="Z4" s="323"/>
      <c r="AA4" s="210"/>
      <c r="AB4" s="174"/>
      <c r="AC4" s="313"/>
      <c r="AD4" s="175"/>
      <c r="AE4" s="175"/>
      <c r="AF4" s="175"/>
    </row>
    <row r="5" spans="1:32" s="178" customFormat="1" ht="33" customHeight="1" thickBot="1" x14ac:dyDescent="0.3">
      <c r="A5" s="305"/>
      <c r="B5" s="308"/>
      <c r="C5" s="321"/>
      <c r="D5" s="319"/>
      <c r="E5" s="331"/>
      <c r="F5" s="317"/>
      <c r="G5" s="319"/>
      <c r="H5" s="331"/>
      <c r="I5" s="317"/>
      <c r="J5" s="319"/>
      <c r="K5" s="331"/>
      <c r="L5" s="317"/>
      <c r="M5" s="173">
        <v>4</v>
      </c>
      <c r="N5" s="315"/>
      <c r="O5" s="218" t="s">
        <v>29</v>
      </c>
      <c r="P5" s="219" t="s">
        <v>30</v>
      </c>
      <c r="Q5" s="219" t="s">
        <v>31</v>
      </c>
      <c r="R5" s="220" t="s">
        <v>32</v>
      </c>
      <c r="S5" s="218" t="s">
        <v>29</v>
      </c>
      <c r="T5" s="219" t="s">
        <v>30</v>
      </c>
      <c r="U5" s="219" t="s">
        <v>31</v>
      </c>
      <c r="V5" s="221" t="s">
        <v>32</v>
      </c>
      <c r="W5" s="218" t="s">
        <v>29</v>
      </c>
      <c r="X5" s="219" t="s">
        <v>30</v>
      </c>
      <c r="Y5" s="219" t="s">
        <v>31</v>
      </c>
      <c r="Z5" s="221" t="s">
        <v>32</v>
      </c>
      <c r="AA5" s="212">
        <v>4</v>
      </c>
      <c r="AB5" s="174"/>
      <c r="AC5" s="313"/>
      <c r="AD5" s="177"/>
      <c r="AE5" s="177"/>
      <c r="AF5" s="177"/>
    </row>
    <row r="6" spans="1:32" ht="15.75" x14ac:dyDescent="0.25">
      <c r="A6" s="179">
        <v>1</v>
      </c>
      <c r="B6" s="229" t="s">
        <v>43</v>
      </c>
      <c r="C6" s="214" t="s">
        <v>27</v>
      </c>
      <c r="D6" s="226">
        <v>1</v>
      </c>
      <c r="E6" s="211">
        <v>6</v>
      </c>
      <c r="F6" s="236">
        <v>2</v>
      </c>
      <c r="G6" s="198">
        <v>1</v>
      </c>
      <c r="H6" s="196">
        <v>3</v>
      </c>
      <c r="I6" s="239">
        <v>5</v>
      </c>
      <c r="J6" s="226">
        <v>1</v>
      </c>
      <c r="K6" s="211">
        <v>1</v>
      </c>
      <c r="L6" s="236">
        <v>1</v>
      </c>
      <c r="M6" s="205"/>
      <c r="N6" s="214"/>
      <c r="O6" s="222">
        <v>15</v>
      </c>
      <c r="P6" s="196">
        <v>2.4</v>
      </c>
      <c r="Q6" s="196"/>
      <c r="R6" s="197"/>
      <c r="S6" s="195">
        <v>12</v>
      </c>
      <c r="T6" s="196"/>
      <c r="U6" s="196"/>
      <c r="V6" s="197"/>
      <c r="W6" s="222">
        <v>16</v>
      </c>
      <c r="X6" s="196"/>
      <c r="Y6" s="196"/>
      <c r="Z6" s="197"/>
      <c r="AA6" s="181"/>
      <c r="AB6" s="182"/>
      <c r="AC6" s="180">
        <f t="shared" ref="AC6:AC29" si="0">SUM(N6:Z6)</f>
        <v>45.4</v>
      </c>
      <c r="AD6" s="172"/>
      <c r="AE6" s="172"/>
      <c r="AF6" s="172"/>
    </row>
    <row r="7" spans="1:32" ht="15.75" x14ac:dyDescent="0.25">
      <c r="A7" s="183">
        <v>2</v>
      </c>
      <c r="B7" s="228" t="s">
        <v>60</v>
      </c>
      <c r="C7" s="215">
        <v>7.5</v>
      </c>
      <c r="D7" s="223">
        <v>1</v>
      </c>
      <c r="E7" s="206">
        <v>10</v>
      </c>
      <c r="F7" s="237">
        <v>7</v>
      </c>
      <c r="G7" s="198">
        <v>1</v>
      </c>
      <c r="H7" s="199">
        <v>12</v>
      </c>
      <c r="I7" s="240">
        <v>10</v>
      </c>
      <c r="J7" s="223">
        <v>1</v>
      </c>
      <c r="K7" s="206">
        <v>7</v>
      </c>
      <c r="L7" s="237">
        <v>5</v>
      </c>
      <c r="M7" s="206"/>
      <c r="N7" s="215">
        <v>1.5</v>
      </c>
      <c r="O7" s="223">
        <v>11</v>
      </c>
      <c r="P7" s="199">
        <v>3</v>
      </c>
      <c r="Q7" s="199">
        <v>2.5</v>
      </c>
      <c r="R7" s="200"/>
      <c r="S7" s="198">
        <v>9.5</v>
      </c>
      <c r="T7" s="199">
        <v>2.5</v>
      </c>
      <c r="U7" s="199"/>
      <c r="V7" s="200"/>
      <c r="W7" s="223">
        <v>12</v>
      </c>
      <c r="X7" s="199">
        <v>1.5</v>
      </c>
      <c r="Y7" s="199">
        <v>1</v>
      </c>
      <c r="Z7" s="200"/>
      <c r="AA7" s="185"/>
      <c r="AB7" s="186"/>
      <c r="AC7" s="184">
        <f t="shared" si="0"/>
        <v>44.5</v>
      </c>
      <c r="AD7" s="172"/>
      <c r="AE7" s="172"/>
      <c r="AF7" s="172"/>
    </row>
    <row r="8" spans="1:32" ht="15.75" x14ac:dyDescent="0.25">
      <c r="A8" s="183">
        <v>3</v>
      </c>
      <c r="B8" s="227" t="s">
        <v>51</v>
      </c>
      <c r="C8" s="215" t="s">
        <v>27</v>
      </c>
      <c r="D8" s="223">
        <v>1</v>
      </c>
      <c r="E8" s="206">
        <v>1</v>
      </c>
      <c r="F8" s="237">
        <v>11</v>
      </c>
      <c r="G8" s="198">
        <v>1</v>
      </c>
      <c r="H8" s="199">
        <v>1</v>
      </c>
      <c r="I8" s="240">
        <v>1</v>
      </c>
      <c r="J8" s="223">
        <v>1</v>
      </c>
      <c r="K8" s="206">
        <v>11</v>
      </c>
      <c r="L8" s="237">
        <v>10</v>
      </c>
      <c r="M8" s="206"/>
      <c r="N8" s="215"/>
      <c r="O8" s="223">
        <v>9</v>
      </c>
      <c r="P8" s="199"/>
      <c r="Q8" s="199"/>
      <c r="R8" s="200"/>
      <c r="S8" s="198">
        <v>16</v>
      </c>
      <c r="T8" s="199"/>
      <c r="U8" s="199">
        <v>2</v>
      </c>
      <c r="V8" s="200"/>
      <c r="W8" s="223">
        <v>9.5</v>
      </c>
      <c r="X8" s="199">
        <v>1.2</v>
      </c>
      <c r="Y8" s="199">
        <v>2</v>
      </c>
      <c r="Z8" s="200"/>
      <c r="AA8" s="185"/>
      <c r="AB8" s="186"/>
      <c r="AC8" s="184">
        <f t="shared" si="0"/>
        <v>39.700000000000003</v>
      </c>
      <c r="AD8" s="172"/>
      <c r="AE8" s="172"/>
      <c r="AF8" s="172"/>
    </row>
    <row r="9" spans="1:32" ht="15.75" x14ac:dyDescent="0.25">
      <c r="A9" s="183">
        <v>4</v>
      </c>
      <c r="B9" s="228" t="s">
        <v>57</v>
      </c>
      <c r="C9" s="215" t="s">
        <v>27</v>
      </c>
      <c r="D9" s="223">
        <v>2</v>
      </c>
      <c r="E9" s="206">
        <v>12</v>
      </c>
      <c r="F9" s="237">
        <v>2</v>
      </c>
      <c r="G9" s="198">
        <v>1</v>
      </c>
      <c r="H9" s="199">
        <v>11</v>
      </c>
      <c r="I9" s="240">
        <v>9</v>
      </c>
      <c r="J9" s="223">
        <v>1</v>
      </c>
      <c r="K9" s="206">
        <v>3</v>
      </c>
      <c r="L9" s="237">
        <v>12</v>
      </c>
      <c r="M9" s="206"/>
      <c r="N9" s="215"/>
      <c r="O9" s="223">
        <v>8.5</v>
      </c>
      <c r="P9" s="199">
        <v>7</v>
      </c>
      <c r="Q9" s="199">
        <v>2</v>
      </c>
      <c r="R9" s="200"/>
      <c r="S9" s="198">
        <v>10</v>
      </c>
      <c r="T9" s="199">
        <v>2.2999999999999998</v>
      </c>
      <c r="U9" s="199"/>
      <c r="V9" s="200"/>
      <c r="W9" s="223">
        <v>8.5</v>
      </c>
      <c r="X9" s="199"/>
      <c r="Y9" s="199"/>
      <c r="Z9" s="200"/>
      <c r="AA9" s="185"/>
      <c r="AB9" s="186"/>
      <c r="AC9" s="184">
        <f t="shared" si="0"/>
        <v>38.299999999999997</v>
      </c>
      <c r="AD9" s="172"/>
      <c r="AE9" s="172"/>
      <c r="AF9" s="172"/>
    </row>
    <row r="10" spans="1:32" ht="15.75" x14ac:dyDescent="0.25">
      <c r="A10" s="183">
        <v>5</v>
      </c>
      <c r="B10" s="230" t="s">
        <v>45</v>
      </c>
      <c r="C10" s="215"/>
      <c r="D10" s="223">
        <v>1</v>
      </c>
      <c r="E10" s="206">
        <v>9</v>
      </c>
      <c r="F10" s="237">
        <v>9</v>
      </c>
      <c r="G10" s="198">
        <v>1</v>
      </c>
      <c r="H10" s="199">
        <v>7</v>
      </c>
      <c r="I10" s="240">
        <v>8</v>
      </c>
      <c r="J10" s="223">
        <v>1</v>
      </c>
      <c r="K10" s="206">
        <v>10</v>
      </c>
      <c r="L10" s="237">
        <v>7</v>
      </c>
      <c r="M10" s="206"/>
      <c r="N10" s="215">
        <v>1</v>
      </c>
      <c r="O10" s="223">
        <v>10</v>
      </c>
      <c r="P10" s="199"/>
      <c r="Q10" s="199"/>
      <c r="R10" s="200"/>
      <c r="S10" s="198">
        <v>10.5</v>
      </c>
      <c r="T10" s="199"/>
      <c r="U10" s="199">
        <v>1.5</v>
      </c>
      <c r="V10" s="200"/>
      <c r="W10" s="223">
        <v>11</v>
      </c>
      <c r="X10" s="199">
        <v>3</v>
      </c>
      <c r="Y10" s="199"/>
      <c r="Z10" s="200"/>
      <c r="AA10" s="185"/>
      <c r="AB10" s="186"/>
      <c r="AC10" s="184">
        <f t="shared" si="0"/>
        <v>37</v>
      </c>
      <c r="AD10" s="172"/>
      <c r="AE10" s="172"/>
      <c r="AF10" s="172"/>
    </row>
    <row r="11" spans="1:32" ht="15.75" x14ac:dyDescent="0.25">
      <c r="A11" s="183">
        <v>6</v>
      </c>
      <c r="B11" s="232" t="s">
        <v>44</v>
      </c>
      <c r="C11" s="215" t="s">
        <v>27</v>
      </c>
      <c r="D11" s="223">
        <v>1</v>
      </c>
      <c r="E11" s="206">
        <v>3</v>
      </c>
      <c r="F11" s="237">
        <v>3</v>
      </c>
      <c r="G11" s="198">
        <v>2</v>
      </c>
      <c r="H11" s="199">
        <v>5</v>
      </c>
      <c r="I11" s="240">
        <v>3</v>
      </c>
      <c r="J11" s="223">
        <v>1</v>
      </c>
      <c r="K11" s="206">
        <v>2</v>
      </c>
      <c r="L11" s="237">
        <v>3</v>
      </c>
      <c r="M11" s="206"/>
      <c r="N11" s="215"/>
      <c r="O11" s="223">
        <v>14</v>
      </c>
      <c r="P11" s="199"/>
      <c r="Q11" s="199"/>
      <c r="R11" s="200"/>
      <c r="S11" s="198">
        <v>7.5</v>
      </c>
      <c r="T11" s="199">
        <v>1.4</v>
      </c>
      <c r="U11" s="199"/>
      <c r="V11" s="200"/>
      <c r="W11" s="223">
        <v>14</v>
      </c>
      <c r="X11" s="199"/>
      <c r="Y11" s="199"/>
      <c r="Z11" s="200"/>
      <c r="AA11" s="185"/>
      <c r="AB11" s="186"/>
      <c r="AC11" s="184">
        <f t="shared" si="0"/>
        <v>36.9</v>
      </c>
      <c r="AD11" s="172"/>
      <c r="AE11" s="172"/>
      <c r="AF11" s="172"/>
    </row>
    <row r="12" spans="1:32" ht="15" customHeight="1" x14ac:dyDescent="0.25">
      <c r="A12" s="183">
        <v>7</v>
      </c>
      <c r="B12" s="230" t="s">
        <v>42</v>
      </c>
      <c r="C12" s="215">
        <v>5</v>
      </c>
      <c r="D12" s="223">
        <v>1</v>
      </c>
      <c r="E12" s="206">
        <v>11</v>
      </c>
      <c r="F12" s="237">
        <v>6</v>
      </c>
      <c r="G12" s="198">
        <v>1</v>
      </c>
      <c r="H12" s="199">
        <v>8</v>
      </c>
      <c r="I12" s="240">
        <v>4</v>
      </c>
      <c r="J12" s="226">
        <v>1</v>
      </c>
      <c r="K12" s="206">
        <v>6</v>
      </c>
      <c r="L12" s="237">
        <v>2</v>
      </c>
      <c r="M12" s="206"/>
      <c r="N12" s="215">
        <v>2</v>
      </c>
      <c r="O12" s="223">
        <v>11.5</v>
      </c>
      <c r="P12" s="199">
        <v>5</v>
      </c>
      <c r="Q12" s="199">
        <v>0.5</v>
      </c>
      <c r="R12" s="200">
        <f>-12-8</f>
        <v>-20</v>
      </c>
      <c r="S12" s="198">
        <v>13</v>
      </c>
      <c r="T12" s="199">
        <v>3</v>
      </c>
      <c r="U12" s="199"/>
      <c r="V12" s="200"/>
      <c r="W12" s="223">
        <v>15</v>
      </c>
      <c r="X12" s="199">
        <v>2.4</v>
      </c>
      <c r="Y12" s="199">
        <v>2.5</v>
      </c>
      <c r="Z12" s="200"/>
      <c r="AA12" s="185"/>
      <c r="AB12" s="186"/>
      <c r="AC12" s="184">
        <f t="shared" si="0"/>
        <v>34.9</v>
      </c>
    </row>
    <row r="13" spans="1:32" ht="15.75" x14ac:dyDescent="0.25">
      <c r="A13" s="183">
        <v>8</v>
      </c>
      <c r="B13" s="228" t="s">
        <v>61</v>
      </c>
      <c r="C13" s="215" t="s">
        <v>27</v>
      </c>
      <c r="D13" s="223">
        <v>1</v>
      </c>
      <c r="E13" s="206">
        <v>8</v>
      </c>
      <c r="F13" s="237">
        <v>10</v>
      </c>
      <c r="G13" s="198">
        <v>1</v>
      </c>
      <c r="H13" s="199">
        <v>5</v>
      </c>
      <c r="I13" s="240">
        <v>3</v>
      </c>
      <c r="J13" s="226">
        <v>1</v>
      </c>
      <c r="K13" s="206">
        <v>9</v>
      </c>
      <c r="L13" s="237">
        <v>9</v>
      </c>
      <c r="M13" s="206"/>
      <c r="N13" s="215">
        <v>0.5</v>
      </c>
      <c r="O13" s="223">
        <v>9.5</v>
      </c>
      <c r="P13" s="199"/>
      <c r="Q13" s="199"/>
      <c r="R13" s="200"/>
      <c r="S13" s="198">
        <v>14</v>
      </c>
      <c r="T13" s="199">
        <v>1.2</v>
      </c>
      <c r="U13" s="199">
        <v>1</v>
      </c>
      <c r="V13" s="200"/>
      <c r="W13" s="223">
        <v>10</v>
      </c>
      <c r="X13" s="199"/>
      <c r="Y13" s="199">
        <v>1.5</v>
      </c>
      <c r="Z13" s="200">
        <v>-5</v>
      </c>
      <c r="AA13" s="185"/>
      <c r="AB13" s="186"/>
      <c r="AC13" s="184">
        <f t="shared" si="0"/>
        <v>32.700000000000003</v>
      </c>
    </row>
    <row r="14" spans="1:32" ht="15.75" x14ac:dyDescent="0.25">
      <c r="A14" s="183">
        <v>9</v>
      </c>
      <c r="B14" s="249" t="s">
        <v>5</v>
      </c>
      <c r="C14" s="215"/>
      <c r="D14" s="223">
        <v>1</v>
      </c>
      <c r="E14" s="206">
        <v>5</v>
      </c>
      <c r="F14" s="237">
        <v>5</v>
      </c>
      <c r="G14" s="198">
        <v>1</v>
      </c>
      <c r="H14" s="199">
        <v>9</v>
      </c>
      <c r="I14" s="240">
        <v>7</v>
      </c>
      <c r="J14" s="223">
        <v>1</v>
      </c>
      <c r="K14" s="206">
        <v>12</v>
      </c>
      <c r="L14" s="237">
        <v>8</v>
      </c>
      <c r="M14" s="206"/>
      <c r="N14" s="215"/>
      <c r="O14" s="223">
        <v>12</v>
      </c>
      <c r="P14" s="199"/>
      <c r="Q14" s="199">
        <v>1</v>
      </c>
      <c r="R14" s="200"/>
      <c r="S14" s="198">
        <v>11</v>
      </c>
      <c r="T14" s="199">
        <v>1.9</v>
      </c>
      <c r="U14" s="199">
        <v>2.5</v>
      </c>
      <c r="V14" s="200">
        <v>-12</v>
      </c>
      <c r="W14" s="223">
        <v>10.5</v>
      </c>
      <c r="X14" s="199">
        <v>4.5999999999999996</v>
      </c>
      <c r="Y14" s="199">
        <v>0.5</v>
      </c>
      <c r="Z14" s="200"/>
      <c r="AA14" s="185"/>
      <c r="AB14" s="186"/>
      <c r="AC14" s="184">
        <f t="shared" si="0"/>
        <v>32</v>
      </c>
    </row>
    <row r="15" spans="1:32" ht="15.75" x14ac:dyDescent="0.25">
      <c r="A15" s="183">
        <v>10</v>
      </c>
      <c r="B15" s="232" t="s">
        <v>46</v>
      </c>
      <c r="C15" s="215" t="s">
        <v>27</v>
      </c>
      <c r="D15" s="223">
        <v>1</v>
      </c>
      <c r="E15" s="206">
        <v>12</v>
      </c>
      <c r="F15" s="237">
        <v>12</v>
      </c>
      <c r="G15" s="198">
        <v>1</v>
      </c>
      <c r="H15" s="199">
        <v>10</v>
      </c>
      <c r="I15" s="240">
        <v>12</v>
      </c>
      <c r="J15" s="226">
        <v>1</v>
      </c>
      <c r="K15" s="206">
        <v>5</v>
      </c>
      <c r="L15" s="237">
        <v>11</v>
      </c>
      <c r="M15" s="206"/>
      <c r="N15" s="215">
        <v>2.5</v>
      </c>
      <c r="O15" s="223">
        <v>8.5</v>
      </c>
      <c r="P15" s="199"/>
      <c r="Q15" s="199">
        <v>1.5</v>
      </c>
      <c r="R15" s="200"/>
      <c r="S15" s="198">
        <v>8.5</v>
      </c>
      <c r="T15" s="199"/>
      <c r="U15" s="199"/>
      <c r="V15" s="200"/>
      <c r="W15" s="223">
        <v>9</v>
      </c>
      <c r="X15" s="199"/>
      <c r="Y15" s="199"/>
      <c r="Z15" s="200"/>
      <c r="AA15" s="185"/>
      <c r="AB15" s="186"/>
      <c r="AC15" s="184">
        <f t="shared" si="0"/>
        <v>30</v>
      </c>
    </row>
    <row r="16" spans="1:32" ht="15.75" x14ac:dyDescent="0.25">
      <c r="A16" s="183">
        <v>11</v>
      </c>
      <c r="B16" s="230" t="s">
        <v>50</v>
      </c>
      <c r="C16" s="215" t="s">
        <v>27</v>
      </c>
      <c r="D16" s="223">
        <v>1</v>
      </c>
      <c r="E16" s="206">
        <v>2</v>
      </c>
      <c r="F16" s="237">
        <v>1</v>
      </c>
      <c r="G16" s="198">
        <v>2</v>
      </c>
      <c r="H16" s="199">
        <v>11</v>
      </c>
      <c r="I16" s="240">
        <v>11</v>
      </c>
      <c r="J16" s="223">
        <v>2</v>
      </c>
      <c r="K16" s="206">
        <v>9</v>
      </c>
      <c r="L16" s="237">
        <v>6</v>
      </c>
      <c r="M16" s="206"/>
      <c r="N16" s="215"/>
      <c r="O16" s="223">
        <v>16</v>
      </c>
      <c r="P16" s="199">
        <v>0.5</v>
      </c>
      <c r="Q16" s="199"/>
      <c r="R16" s="200"/>
      <c r="S16" s="198">
        <v>2.5</v>
      </c>
      <c r="T16" s="199"/>
      <c r="U16" s="199"/>
      <c r="V16" s="200"/>
      <c r="W16" s="223">
        <v>5</v>
      </c>
      <c r="X16" s="199">
        <v>2.1</v>
      </c>
      <c r="Y16" s="199"/>
      <c r="Z16" s="200"/>
      <c r="AA16" s="185"/>
      <c r="AB16" s="186"/>
      <c r="AC16" s="184">
        <f t="shared" si="0"/>
        <v>26.1</v>
      </c>
    </row>
    <row r="17" spans="1:29" ht="15.75" x14ac:dyDescent="0.25">
      <c r="A17" s="183">
        <v>12</v>
      </c>
      <c r="B17" s="228" t="s">
        <v>62</v>
      </c>
      <c r="C17" s="215" t="s">
        <v>27</v>
      </c>
      <c r="D17" s="223">
        <v>1</v>
      </c>
      <c r="E17" s="206">
        <v>7</v>
      </c>
      <c r="F17" s="237">
        <v>8</v>
      </c>
      <c r="G17" s="198">
        <v>1</v>
      </c>
      <c r="H17" s="199">
        <v>4</v>
      </c>
      <c r="I17" s="240">
        <v>6</v>
      </c>
      <c r="J17" s="226">
        <v>2</v>
      </c>
      <c r="K17" s="206">
        <v>11</v>
      </c>
      <c r="L17" s="237">
        <v>11</v>
      </c>
      <c r="M17" s="206"/>
      <c r="N17" s="215"/>
      <c r="O17" s="223">
        <v>10.5</v>
      </c>
      <c r="P17" s="199"/>
      <c r="Q17" s="199"/>
      <c r="R17" s="200"/>
      <c r="S17" s="198">
        <v>11.5</v>
      </c>
      <c r="T17" s="199"/>
      <c r="U17" s="199"/>
      <c r="V17" s="200"/>
      <c r="W17" s="223">
        <v>2.5</v>
      </c>
      <c r="X17" s="199"/>
      <c r="Y17" s="199"/>
      <c r="Z17" s="200"/>
      <c r="AA17" s="185"/>
      <c r="AB17" s="186"/>
      <c r="AC17" s="184">
        <f t="shared" si="0"/>
        <v>24.5</v>
      </c>
    </row>
    <row r="18" spans="1:29" ht="15.75" x14ac:dyDescent="0.25">
      <c r="A18" s="183">
        <v>13</v>
      </c>
      <c r="B18" s="232" t="s">
        <v>47</v>
      </c>
      <c r="C18" s="215" t="s">
        <v>27</v>
      </c>
      <c r="D18" s="223">
        <v>2</v>
      </c>
      <c r="E18" s="206">
        <v>10</v>
      </c>
      <c r="F18" s="237">
        <v>1</v>
      </c>
      <c r="G18" s="198">
        <v>1</v>
      </c>
      <c r="H18" s="199">
        <v>6</v>
      </c>
      <c r="I18" s="240">
        <v>11</v>
      </c>
      <c r="J18" s="223">
        <v>1</v>
      </c>
      <c r="K18" s="206">
        <v>8</v>
      </c>
      <c r="L18" s="237">
        <v>4</v>
      </c>
      <c r="M18" s="206"/>
      <c r="N18" s="215"/>
      <c r="O18" s="223">
        <v>9.5</v>
      </c>
      <c r="P18" s="199">
        <v>6.3</v>
      </c>
      <c r="Q18" s="199"/>
      <c r="R18" s="200">
        <v>-12</v>
      </c>
      <c r="S18" s="198">
        <v>9</v>
      </c>
      <c r="T18" s="199"/>
      <c r="U18" s="199">
        <v>0.5</v>
      </c>
      <c r="V18" s="200"/>
      <c r="W18" s="223">
        <v>13</v>
      </c>
      <c r="X18" s="199">
        <v>3</v>
      </c>
      <c r="Y18" s="199"/>
      <c r="Z18" s="200">
        <v>-5</v>
      </c>
      <c r="AA18" s="185"/>
      <c r="AB18" s="186"/>
      <c r="AC18" s="184">
        <f t="shared" si="0"/>
        <v>24.3</v>
      </c>
    </row>
    <row r="19" spans="1:29" ht="15.75" x14ac:dyDescent="0.25">
      <c r="A19" s="183">
        <v>14</v>
      </c>
      <c r="B19" s="228" t="s">
        <v>54</v>
      </c>
      <c r="C19" s="215">
        <v>12.5</v>
      </c>
      <c r="D19" s="223">
        <v>2</v>
      </c>
      <c r="E19" s="206">
        <v>11</v>
      </c>
      <c r="F19" s="237">
        <v>12</v>
      </c>
      <c r="G19" s="198">
        <v>1</v>
      </c>
      <c r="H19" s="199">
        <v>2</v>
      </c>
      <c r="I19" s="240">
        <v>2</v>
      </c>
      <c r="J19" s="226">
        <v>2</v>
      </c>
      <c r="K19" s="206">
        <v>7</v>
      </c>
      <c r="L19" s="237">
        <v>5</v>
      </c>
      <c r="M19" s="206"/>
      <c r="N19" s="215"/>
      <c r="O19" s="223">
        <v>2</v>
      </c>
      <c r="P19" s="199"/>
      <c r="Q19" s="199"/>
      <c r="R19" s="200"/>
      <c r="S19" s="198">
        <v>15</v>
      </c>
      <c r="T19" s="199"/>
      <c r="U19" s="199"/>
      <c r="V19" s="200"/>
      <c r="W19" s="223">
        <v>5.5</v>
      </c>
      <c r="X19" s="199">
        <v>1.4</v>
      </c>
      <c r="Y19" s="199"/>
      <c r="Z19" s="200"/>
      <c r="AA19" s="185"/>
      <c r="AB19" s="186"/>
      <c r="AC19" s="184">
        <f t="shared" si="0"/>
        <v>23.9</v>
      </c>
    </row>
    <row r="20" spans="1:29" ht="15.75" x14ac:dyDescent="0.25">
      <c r="A20" s="183">
        <v>15</v>
      </c>
      <c r="B20" s="233" t="s">
        <v>58</v>
      </c>
      <c r="C20" s="215" t="s">
        <v>27</v>
      </c>
      <c r="D20" s="223">
        <v>2</v>
      </c>
      <c r="E20" s="206">
        <v>9</v>
      </c>
      <c r="F20" s="237">
        <v>5</v>
      </c>
      <c r="G20" s="198">
        <v>2</v>
      </c>
      <c r="H20" s="199">
        <v>8</v>
      </c>
      <c r="I20" s="240">
        <v>7</v>
      </c>
      <c r="J20" s="226">
        <v>2</v>
      </c>
      <c r="K20" s="206">
        <v>2</v>
      </c>
      <c r="L20" s="237">
        <v>1</v>
      </c>
      <c r="M20" s="206"/>
      <c r="N20" s="215"/>
      <c r="O20" s="223">
        <v>5.5</v>
      </c>
      <c r="P20" s="199">
        <v>2.8</v>
      </c>
      <c r="Q20" s="199"/>
      <c r="R20" s="200"/>
      <c r="S20" s="198">
        <v>4.5</v>
      </c>
      <c r="T20" s="199">
        <v>0.7</v>
      </c>
      <c r="U20" s="199"/>
      <c r="V20" s="200"/>
      <c r="W20" s="223">
        <v>9.5</v>
      </c>
      <c r="X20" s="199">
        <v>0.7</v>
      </c>
      <c r="Y20" s="199"/>
      <c r="Z20" s="200"/>
      <c r="AA20" s="185"/>
      <c r="AB20" s="186"/>
      <c r="AC20" s="184">
        <f t="shared" si="0"/>
        <v>23.7</v>
      </c>
    </row>
    <row r="21" spans="1:29" ht="15.75" x14ac:dyDescent="0.25">
      <c r="A21" s="183">
        <v>16</v>
      </c>
      <c r="B21" s="228" t="s">
        <v>55</v>
      </c>
      <c r="C21" s="215" t="s">
        <v>27</v>
      </c>
      <c r="D21" s="223">
        <v>2</v>
      </c>
      <c r="E21" s="206">
        <v>8</v>
      </c>
      <c r="F21" s="237">
        <v>9</v>
      </c>
      <c r="G21" s="198">
        <v>2</v>
      </c>
      <c r="H21" s="199">
        <v>3</v>
      </c>
      <c r="I21" s="240">
        <v>2</v>
      </c>
      <c r="J21" s="226">
        <v>2</v>
      </c>
      <c r="K21" s="206">
        <v>5</v>
      </c>
      <c r="L21" s="237">
        <v>2</v>
      </c>
      <c r="M21" s="206"/>
      <c r="N21" s="215"/>
      <c r="O21" s="223">
        <v>3.5</v>
      </c>
      <c r="P21" s="199"/>
      <c r="Q21" s="199"/>
      <c r="R21" s="200"/>
      <c r="S21" s="198">
        <v>8.5</v>
      </c>
      <c r="T21" s="199">
        <v>0.7</v>
      </c>
      <c r="U21" s="199"/>
      <c r="V21" s="200"/>
      <c r="W21" s="223">
        <v>8.5</v>
      </c>
      <c r="X21" s="199">
        <v>2.1</v>
      </c>
      <c r="Y21" s="199"/>
      <c r="Z21" s="200"/>
      <c r="AA21" s="185"/>
      <c r="AB21" s="186"/>
      <c r="AC21" s="184">
        <f t="shared" si="0"/>
        <v>23.3</v>
      </c>
    </row>
    <row r="22" spans="1:29" ht="15.75" x14ac:dyDescent="0.25">
      <c r="A22" s="183">
        <v>17</v>
      </c>
      <c r="B22" s="234" t="s">
        <v>4</v>
      </c>
      <c r="C22" s="215" t="s">
        <v>27</v>
      </c>
      <c r="D22" s="223">
        <v>2</v>
      </c>
      <c r="E22" s="206">
        <v>1</v>
      </c>
      <c r="F22" s="237">
        <v>8</v>
      </c>
      <c r="G22" s="198">
        <v>2</v>
      </c>
      <c r="H22" s="199">
        <v>2</v>
      </c>
      <c r="I22" s="240">
        <v>1</v>
      </c>
      <c r="J22" s="223">
        <v>2</v>
      </c>
      <c r="K22" s="206">
        <v>6</v>
      </c>
      <c r="L22" s="237">
        <v>4</v>
      </c>
      <c r="M22" s="206"/>
      <c r="N22" s="215"/>
      <c r="O22" s="223">
        <v>4</v>
      </c>
      <c r="P22" s="199"/>
      <c r="Q22" s="199"/>
      <c r="R22" s="200"/>
      <c r="S22" s="198">
        <v>9.5</v>
      </c>
      <c r="T22" s="199">
        <v>0.7</v>
      </c>
      <c r="U22" s="199"/>
      <c r="V22" s="200"/>
      <c r="W22" s="223">
        <v>6.5</v>
      </c>
      <c r="X22" s="199">
        <v>1.4</v>
      </c>
      <c r="Y22" s="199"/>
      <c r="Z22" s="200"/>
      <c r="AA22" s="185"/>
      <c r="AB22" s="186"/>
      <c r="AC22" s="184">
        <f t="shared" si="0"/>
        <v>22.099999999999998</v>
      </c>
    </row>
    <row r="23" spans="1:29" ht="15.75" x14ac:dyDescent="0.25">
      <c r="A23" s="183">
        <v>18</v>
      </c>
      <c r="B23" s="232" t="s">
        <v>48</v>
      </c>
      <c r="C23" s="215" t="s">
        <v>27</v>
      </c>
      <c r="D23" s="223">
        <v>2</v>
      </c>
      <c r="E23" s="206">
        <v>6</v>
      </c>
      <c r="F23" s="237">
        <v>6</v>
      </c>
      <c r="G23" s="198">
        <v>2</v>
      </c>
      <c r="H23" s="199">
        <v>4</v>
      </c>
      <c r="I23" s="240">
        <v>5</v>
      </c>
      <c r="J23" s="223">
        <v>1</v>
      </c>
      <c r="K23" s="206">
        <v>4</v>
      </c>
      <c r="L23" s="237">
        <v>6</v>
      </c>
      <c r="M23" s="206"/>
      <c r="N23" s="215"/>
      <c r="O23" s="223">
        <v>5</v>
      </c>
      <c r="P23" s="199"/>
      <c r="Q23" s="199"/>
      <c r="R23" s="200"/>
      <c r="S23" s="198">
        <v>5.5</v>
      </c>
      <c r="T23" s="199"/>
      <c r="U23" s="199"/>
      <c r="V23" s="200"/>
      <c r="W23" s="223">
        <v>11.5</v>
      </c>
      <c r="X23" s="199"/>
      <c r="Y23" s="199"/>
      <c r="Z23" s="200"/>
      <c r="AA23" s="185"/>
      <c r="AB23" s="186"/>
      <c r="AC23" s="184">
        <f t="shared" si="0"/>
        <v>22</v>
      </c>
    </row>
    <row r="24" spans="1:29" ht="15.75" x14ac:dyDescent="0.25">
      <c r="A24" s="183">
        <v>19</v>
      </c>
      <c r="B24" s="232" t="s">
        <v>63</v>
      </c>
      <c r="C24" s="215" t="s">
        <v>27</v>
      </c>
      <c r="D24" s="223">
        <v>2</v>
      </c>
      <c r="E24" s="206">
        <v>4</v>
      </c>
      <c r="F24" s="237">
        <v>7</v>
      </c>
      <c r="G24" s="198">
        <v>2</v>
      </c>
      <c r="H24" s="199">
        <v>9</v>
      </c>
      <c r="I24" s="240">
        <v>6</v>
      </c>
      <c r="J24" s="226">
        <v>2</v>
      </c>
      <c r="K24" s="206">
        <v>12</v>
      </c>
      <c r="L24" s="237">
        <v>8</v>
      </c>
      <c r="M24" s="206"/>
      <c r="N24" s="215"/>
      <c r="O24" s="223">
        <v>4.5</v>
      </c>
      <c r="P24" s="199"/>
      <c r="Q24" s="199"/>
      <c r="R24" s="200"/>
      <c r="S24" s="198">
        <v>5</v>
      </c>
      <c r="T24" s="199">
        <v>2.1</v>
      </c>
      <c r="U24" s="199"/>
      <c r="V24" s="200"/>
      <c r="W24" s="223">
        <v>4</v>
      </c>
      <c r="X24" s="199">
        <v>2.8</v>
      </c>
      <c r="Y24" s="199"/>
      <c r="Z24" s="200"/>
      <c r="AA24" s="185"/>
      <c r="AB24" s="186"/>
      <c r="AC24" s="184">
        <f t="shared" si="0"/>
        <v>18.399999999999999</v>
      </c>
    </row>
    <row r="25" spans="1:29" ht="15.75" x14ac:dyDescent="0.25">
      <c r="A25" s="183">
        <v>20</v>
      </c>
      <c r="B25" s="230" t="s">
        <v>59</v>
      </c>
      <c r="C25" s="215" t="s">
        <v>27</v>
      </c>
      <c r="D25" s="223">
        <v>2</v>
      </c>
      <c r="E25" s="206">
        <v>5</v>
      </c>
      <c r="F25" s="237">
        <v>10</v>
      </c>
      <c r="G25" s="198">
        <v>2</v>
      </c>
      <c r="H25" s="199">
        <v>6</v>
      </c>
      <c r="I25" s="240">
        <v>4</v>
      </c>
      <c r="J25" s="223">
        <v>2</v>
      </c>
      <c r="K25" s="206">
        <v>10</v>
      </c>
      <c r="L25" s="237">
        <v>9</v>
      </c>
      <c r="M25" s="206"/>
      <c r="N25" s="215"/>
      <c r="O25" s="223">
        <v>3</v>
      </c>
      <c r="P25" s="199"/>
      <c r="Q25" s="199"/>
      <c r="R25" s="200"/>
      <c r="S25" s="198">
        <v>6.5</v>
      </c>
      <c r="T25" s="199">
        <v>1.4</v>
      </c>
      <c r="U25" s="199"/>
      <c r="V25" s="200"/>
      <c r="W25" s="223">
        <v>3.5</v>
      </c>
      <c r="X25" s="199">
        <v>0.7</v>
      </c>
      <c r="Y25" s="199"/>
      <c r="Z25" s="200"/>
      <c r="AA25" s="185"/>
      <c r="AB25" s="186"/>
      <c r="AC25" s="184">
        <f t="shared" si="0"/>
        <v>15.1</v>
      </c>
    </row>
    <row r="26" spans="1:29" ht="15.75" x14ac:dyDescent="0.25">
      <c r="A26" s="183">
        <v>21</v>
      </c>
      <c r="B26" s="230" t="s">
        <v>52</v>
      </c>
      <c r="C26" s="215" t="s">
        <v>27</v>
      </c>
      <c r="D26" s="223">
        <v>1</v>
      </c>
      <c r="E26" s="206">
        <v>4</v>
      </c>
      <c r="F26" s="237">
        <v>4</v>
      </c>
      <c r="G26" s="198">
        <v>2</v>
      </c>
      <c r="H26" s="199">
        <v>7</v>
      </c>
      <c r="I26" s="240">
        <v>12</v>
      </c>
      <c r="J26" s="226">
        <v>2</v>
      </c>
      <c r="K26" s="206">
        <v>3</v>
      </c>
      <c r="L26" s="237">
        <v>3</v>
      </c>
      <c r="M26" s="206"/>
      <c r="N26" s="215"/>
      <c r="O26" s="223">
        <v>13</v>
      </c>
      <c r="P26" s="199"/>
      <c r="Q26" s="199"/>
      <c r="R26" s="200"/>
      <c r="S26" s="198">
        <v>2</v>
      </c>
      <c r="T26" s="199"/>
      <c r="U26" s="199"/>
      <c r="V26" s="200">
        <v>-8</v>
      </c>
      <c r="W26" s="223">
        <v>7.5</v>
      </c>
      <c r="X26" s="199"/>
      <c r="Y26" s="199"/>
      <c r="Z26" s="200"/>
      <c r="AA26" s="185"/>
      <c r="AB26" s="186"/>
      <c r="AC26" s="184">
        <f t="shared" si="0"/>
        <v>14.5</v>
      </c>
    </row>
    <row r="27" spans="1:29" ht="15.75" x14ac:dyDescent="0.25">
      <c r="A27" s="183">
        <v>22</v>
      </c>
      <c r="B27" s="227" t="s">
        <v>53</v>
      </c>
      <c r="C27" s="215" t="s">
        <v>27</v>
      </c>
      <c r="D27" s="223">
        <v>2</v>
      </c>
      <c r="E27" s="206">
        <v>3</v>
      </c>
      <c r="F27" s="237">
        <v>3</v>
      </c>
      <c r="G27" s="198">
        <v>2</v>
      </c>
      <c r="H27" s="199">
        <v>10</v>
      </c>
      <c r="I27" s="240">
        <v>8</v>
      </c>
      <c r="J27" s="226">
        <v>2</v>
      </c>
      <c r="K27" s="206">
        <v>4</v>
      </c>
      <c r="L27" s="237">
        <v>10</v>
      </c>
      <c r="M27" s="206"/>
      <c r="N27" s="215"/>
      <c r="O27" s="223">
        <v>7.5</v>
      </c>
      <c r="P27" s="199"/>
      <c r="Q27" s="199"/>
      <c r="R27" s="200"/>
      <c r="S27" s="198">
        <v>4</v>
      </c>
      <c r="T27" s="199">
        <v>1.4</v>
      </c>
      <c r="U27" s="199"/>
      <c r="V27" s="200">
        <v>-8</v>
      </c>
      <c r="W27" s="223">
        <v>3</v>
      </c>
      <c r="X27" s="199"/>
      <c r="Y27" s="199"/>
      <c r="Z27" s="200"/>
      <c r="AA27" s="185"/>
      <c r="AB27" s="186"/>
      <c r="AC27" s="184">
        <f t="shared" si="0"/>
        <v>7.9</v>
      </c>
    </row>
    <row r="28" spans="1:29" ht="15.75" x14ac:dyDescent="0.25">
      <c r="A28" s="183">
        <v>23</v>
      </c>
      <c r="B28" s="231" t="s">
        <v>56</v>
      </c>
      <c r="C28" s="215">
        <v>12.5</v>
      </c>
      <c r="D28" s="223">
        <v>2</v>
      </c>
      <c r="E28" s="206">
        <v>7</v>
      </c>
      <c r="F28" s="237">
        <v>11</v>
      </c>
      <c r="G28" s="198">
        <v>2</v>
      </c>
      <c r="H28" s="199">
        <v>1</v>
      </c>
      <c r="I28" s="240">
        <v>9</v>
      </c>
      <c r="J28" s="223">
        <v>2</v>
      </c>
      <c r="K28" s="206">
        <v>1</v>
      </c>
      <c r="L28" s="237">
        <v>7</v>
      </c>
      <c r="M28" s="206"/>
      <c r="N28" s="215"/>
      <c r="O28" s="223">
        <v>2.5</v>
      </c>
      <c r="P28" s="199"/>
      <c r="Q28" s="199"/>
      <c r="R28" s="200">
        <v>-8</v>
      </c>
      <c r="S28" s="198">
        <v>3.5</v>
      </c>
      <c r="T28" s="199"/>
      <c r="U28" s="199"/>
      <c r="V28" s="200"/>
      <c r="W28" s="223">
        <v>4.5</v>
      </c>
      <c r="X28" s="199"/>
      <c r="Y28" s="199"/>
      <c r="Z28" s="200"/>
      <c r="AA28" s="185"/>
      <c r="AB28" s="186"/>
      <c r="AC28" s="184">
        <f t="shared" si="0"/>
        <v>2.5</v>
      </c>
    </row>
    <row r="29" spans="1:29" ht="15.75" x14ac:dyDescent="0.25">
      <c r="A29" s="187">
        <v>24</v>
      </c>
      <c r="B29" s="230" t="s">
        <v>49</v>
      </c>
      <c r="C29" s="216" t="s">
        <v>27</v>
      </c>
      <c r="D29" s="225">
        <v>2</v>
      </c>
      <c r="E29" s="207">
        <v>2</v>
      </c>
      <c r="F29" s="238">
        <v>4</v>
      </c>
      <c r="G29" s="198">
        <v>2</v>
      </c>
      <c r="H29" s="201">
        <v>12</v>
      </c>
      <c r="I29" s="241">
        <v>10</v>
      </c>
      <c r="J29" s="226">
        <v>2</v>
      </c>
      <c r="K29" s="207">
        <v>8</v>
      </c>
      <c r="L29" s="238">
        <v>12</v>
      </c>
      <c r="M29" s="207"/>
      <c r="N29" s="216"/>
      <c r="O29" s="223">
        <v>6.5</v>
      </c>
      <c r="P29" s="199"/>
      <c r="Q29" s="199"/>
      <c r="R29" s="200"/>
      <c r="S29" s="198">
        <v>3</v>
      </c>
      <c r="T29" s="199"/>
      <c r="U29" s="199"/>
      <c r="V29" s="200"/>
      <c r="W29" s="223">
        <v>2</v>
      </c>
      <c r="X29" s="199"/>
      <c r="Y29" s="199"/>
      <c r="Z29" s="200">
        <v>-15</v>
      </c>
      <c r="AA29" s="189"/>
      <c r="AB29" s="190"/>
      <c r="AC29" s="188">
        <f t="shared" si="0"/>
        <v>-3.5</v>
      </c>
    </row>
    <row r="30" spans="1:29" ht="15.75" thickBot="1" x14ac:dyDescent="0.25">
      <c r="A30" s="191">
        <v>25</v>
      </c>
      <c r="B30" s="235"/>
      <c r="C30" s="217"/>
      <c r="D30" s="224"/>
      <c r="E30" s="208"/>
      <c r="F30" s="204"/>
      <c r="G30" s="202"/>
      <c r="H30" s="203"/>
      <c r="I30" s="208"/>
      <c r="J30" s="224"/>
      <c r="K30" s="208"/>
      <c r="L30" s="204"/>
      <c r="M30" s="208"/>
      <c r="N30" s="217"/>
      <c r="O30" s="224"/>
      <c r="P30" s="203"/>
      <c r="Q30" s="203"/>
      <c r="R30" s="204"/>
      <c r="S30" s="202"/>
      <c r="T30" s="203"/>
      <c r="U30" s="203"/>
      <c r="V30" s="204"/>
      <c r="W30" s="224"/>
      <c r="X30" s="203"/>
      <c r="Y30" s="203"/>
      <c r="Z30" s="204"/>
      <c r="AA30" s="185"/>
      <c r="AB30" s="186"/>
      <c r="AC30" s="192">
        <f t="shared" ref="AC30" si="1">SUM(N30:Z30)</f>
        <v>0</v>
      </c>
    </row>
  </sheetData>
  <sortState ref="B8:AC18">
    <sortCondition descending="1" ref="AC8:AC18"/>
  </sortState>
  <mergeCells count="22">
    <mergeCell ref="G3:I3"/>
    <mergeCell ref="J3:L3"/>
    <mergeCell ref="K4:K5"/>
    <mergeCell ref="H4:H5"/>
    <mergeCell ref="E4:E5"/>
    <mergeCell ref="I4:I5"/>
    <mergeCell ref="A1:AC2"/>
    <mergeCell ref="A3:A5"/>
    <mergeCell ref="B3:B5"/>
    <mergeCell ref="N3:AA3"/>
    <mergeCell ref="AC3:AC5"/>
    <mergeCell ref="N4:N5"/>
    <mergeCell ref="L4:L5"/>
    <mergeCell ref="J4:J5"/>
    <mergeCell ref="C4:C5"/>
    <mergeCell ref="O4:R4"/>
    <mergeCell ref="S4:V4"/>
    <mergeCell ref="W4:Z4"/>
    <mergeCell ref="D4:D5"/>
    <mergeCell ref="F4:F5"/>
    <mergeCell ref="G4:G5"/>
    <mergeCell ref="D3:F3"/>
  </mergeCells>
  <pageMargins left="0.75" right="0.75" top="1" bottom="1" header="0.5" footer="0.5"/>
  <pageSetup paperSize="9" scale="6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opLeftCell="A3" zoomScale="85" workbookViewId="0">
      <selection activeCell="B25" sqref="B25"/>
    </sheetView>
  </sheetViews>
  <sheetFormatPr defaultRowHeight="15" x14ac:dyDescent="0.2"/>
  <cols>
    <col min="1" max="1" width="5.28515625" style="171" customWidth="1"/>
    <col min="2" max="2" width="47.28515625" style="172" customWidth="1"/>
    <col min="3" max="3" width="8.28515625" style="172" customWidth="1"/>
    <col min="4" max="5" width="4.5703125" style="193" customWidth="1"/>
    <col min="6" max="8" width="5.28515625" style="194" customWidth="1"/>
    <col min="9" max="9" width="4.5703125" style="193" customWidth="1"/>
    <col min="10" max="12" width="5.28515625" style="194" customWidth="1"/>
    <col min="13" max="13" width="5.28515625" style="194" hidden="1" customWidth="1"/>
    <col min="14" max="15" width="6.7109375" style="194" customWidth="1"/>
    <col min="16" max="16" width="8" style="194" customWidth="1"/>
    <col min="17" max="17" width="6.7109375" style="194" customWidth="1"/>
    <col min="18" max="18" width="8.7109375" style="194" customWidth="1"/>
    <col min="19" max="19" width="6.7109375" style="194" customWidth="1"/>
    <col min="20" max="20" width="8" style="194" customWidth="1"/>
    <col min="21" max="21" width="6.7109375" style="194" customWidth="1"/>
    <col min="22" max="22" width="8.7109375" style="194" customWidth="1"/>
    <col min="23" max="23" width="6.7109375" style="194" customWidth="1"/>
    <col min="24" max="24" width="8" style="194" customWidth="1"/>
    <col min="25" max="25" width="6.7109375" style="194" customWidth="1"/>
    <col min="26" max="26" width="8.7109375" style="194" customWidth="1"/>
    <col min="27" max="27" width="4.7109375" style="194" hidden="1" customWidth="1"/>
    <col min="28" max="28" width="10.7109375" style="194" hidden="1" customWidth="1"/>
    <col min="29" max="29" width="10.7109375" style="194" customWidth="1"/>
    <col min="30" max="271" width="9.140625" style="171"/>
    <col min="272" max="272" width="5.28515625" style="171" customWidth="1"/>
    <col min="273" max="273" width="25" style="171" customWidth="1"/>
    <col min="274" max="274" width="8.28515625" style="171" customWidth="1"/>
    <col min="275" max="275" width="4.5703125" style="171" customWidth="1"/>
    <col min="276" max="277" width="5.28515625" style="171" customWidth="1"/>
    <col min="278" max="278" width="0" style="171" hidden="1" customWidth="1"/>
    <col min="279" max="279" width="6.7109375" style="171" customWidth="1"/>
    <col min="280" max="280" width="7.5703125" style="171" customWidth="1"/>
    <col min="281" max="282" width="7.7109375" style="171" customWidth="1"/>
    <col min="283" max="284" width="0" style="171" hidden="1" customWidth="1"/>
    <col min="285" max="285" width="10.7109375" style="171" customWidth="1"/>
    <col min="286" max="527" width="9.140625" style="171"/>
    <col min="528" max="528" width="5.28515625" style="171" customWidth="1"/>
    <col min="529" max="529" width="25" style="171" customWidth="1"/>
    <col min="530" max="530" width="8.28515625" style="171" customWidth="1"/>
    <col min="531" max="531" width="4.5703125" style="171" customWidth="1"/>
    <col min="532" max="533" width="5.28515625" style="171" customWidth="1"/>
    <col min="534" max="534" width="0" style="171" hidden="1" customWidth="1"/>
    <col min="535" max="535" width="6.7109375" style="171" customWidth="1"/>
    <col min="536" max="536" width="7.5703125" style="171" customWidth="1"/>
    <col min="537" max="538" width="7.7109375" style="171" customWidth="1"/>
    <col min="539" max="540" width="0" style="171" hidden="1" customWidth="1"/>
    <col min="541" max="541" width="10.7109375" style="171" customWidth="1"/>
    <col min="542" max="783" width="9.140625" style="171"/>
    <col min="784" max="784" width="5.28515625" style="171" customWidth="1"/>
    <col min="785" max="785" width="25" style="171" customWidth="1"/>
    <col min="786" max="786" width="8.28515625" style="171" customWidth="1"/>
    <col min="787" max="787" width="4.5703125" style="171" customWidth="1"/>
    <col min="788" max="789" width="5.28515625" style="171" customWidth="1"/>
    <col min="790" max="790" width="0" style="171" hidden="1" customWidth="1"/>
    <col min="791" max="791" width="6.7109375" style="171" customWidth="1"/>
    <col min="792" max="792" width="7.5703125" style="171" customWidth="1"/>
    <col min="793" max="794" width="7.7109375" style="171" customWidth="1"/>
    <col min="795" max="796" width="0" style="171" hidden="1" customWidth="1"/>
    <col min="797" max="797" width="10.7109375" style="171" customWidth="1"/>
    <col min="798" max="1039" width="9.140625" style="171"/>
    <col min="1040" max="1040" width="5.28515625" style="171" customWidth="1"/>
    <col min="1041" max="1041" width="25" style="171" customWidth="1"/>
    <col min="1042" max="1042" width="8.28515625" style="171" customWidth="1"/>
    <col min="1043" max="1043" width="4.5703125" style="171" customWidth="1"/>
    <col min="1044" max="1045" width="5.28515625" style="171" customWidth="1"/>
    <col min="1046" max="1046" width="0" style="171" hidden="1" customWidth="1"/>
    <col min="1047" max="1047" width="6.7109375" style="171" customWidth="1"/>
    <col min="1048" max="1048" width="7.5703125" style="171" customWidth="1"/>
    <col min="1049" max="1050" width="7.7109375" style="171" customWidth="1"/>
    <col min="1051" max="1052" width="0" style="171" hidden="1" customWidth="1"/>
    <col min="1053" max="1053" width="10.7109375" style="171" customWidth="1"/>
    <col min="1054" max="1295" width="9.140625" style="171"/>
    <col min="1296" max="1296" width="5.28515625" style="171" customWidth="1"/>
    <col min="1297" max="1297" width="25" style="171" customWidth="1"/>
    <col min="1298" max="1298" width="8.28515625" style="171" customWidth="1"/>
    <col min="1299" max="1299" width="4.5703125" style="171" customWidth="1"/>
    <col min="1300" max="1301" width="5.28515625" style="171" customWidth="1"/>
    <col min="1302" max="1302" width="0" style="171" hidden="1" customWidth="1"/>
    <col min="1303" max="1303" width="6.7109375" style="171" customWidth="1"/>
    <col min="1304" max="1304" width="7.5703125" style="171" customWidth="1"/>
    <col min="1305" max="1306" width="7.7109375" style="171" customWidth="1"/>
    <col min="1307" max="1308" width="0" style="171" hidden="1" customWidth="1"/>
    <col min="1309" max="1309" width="10.7109375" style="171" customWidth="1"/>
    <col min="1310" max="1551" width="9.140625" style="171"/>
    <col min="1552" max="1552" width="5.28515625" style="171" customWidth="1"/>
    <col min="1553" max="1553" width="25" style="171" customWidth="1"/>
    <col min="1554" max="1554" width="8.28515625" style="171" customWidth="1"/>
    <col min="1555" max="1555" width="4.5703125" style="171" customWidth="1"/>
    <col min="1556" max="1557" width="5.28515625" style="171" customWidth="1"/>
    <col min="1558" max="1558" width="0" style="171" hidden="1" customWidth="1"/>
    <col min="1559" max="1559" width="6.7109375" style="171" customWidth="1"/>
    <col min="1560" max="1560" width="7.5703125" style="171" customWidth="1"/>
    <col min="1561" max="1562" width="7.7109375" style="171" customWidth="1"/>
    <col min="1563" max="1564" width="0" style="171" hidden="1" customWidth="1"/>
    <col min="1565" max="1565" width="10.7109375" style="171" customWidth="1"/>
    <col min="1566" max="1807" width="9.140625" style="171"/>
    <col min="1808" max="1808" width="5.28515625" style="171" customWidth="1"/>
    <col min="1809" max="1809" width="25" style="171" customWidth="1"/>
    <col min="1810" max="1810" width="8.28515625" style="171" customWidth="1"/>
    <col min="1811" max="1811" width="4.5703125" style="171" customWidth="1"/>
    <col min="1812" max="1813" width="5.28515625" style="171" customWidth="1"/>
    <col min="1814" max="1814" width="0" style="171" hidden="1" customWidth="1"/>
    <col min="1815" max="1815" width="6.7109375" style="171" customWidth="1"/>
    <col min="1816" max="1816" width="7.5703125" style="171" customWidth="1"/>
    <col min="1817" max="1818" width="7.7109375" style="171" customWidth="1"/>
    <col min="1819" max="1820" width="0" style="171" hidden="1" customWidth="1"/>
    <col min="1821" max="1821" width="10.7109375" style="171" customWidth="1"/>
    <col min="1822" max="2063" width="9.140625" style="171"/>
    <col min="2064" max="2064" width="5.28515625" style="171" customWidth="1"/>
    <col min="2065" max="2065" width="25" style="171" customWidth="1"/>
    <col min="2066" max="2066" width="8.28515625" style="171" customWidth="1"/>
    <col min="2067" max="2067" width="4.5703125" style="171" customWidth="1"/>
    <col min="2068" max="2069" width="5.28515625" style="171" customWidth="1"/>
    <col min="2070" max="2070" width="0" style="171" hidden="1" customWidth="1"/>
    <col min="2071" max="2071" width="6.7109375" style="171" customWidth="1"/>
    <col min="2072" max="2072" width="7.5703125" style="171" customWidth="1"/>
    <col min="2073" max="2074" width="7.7109375" style="171" customWidth="1"/>
    <col min="2075" max="2076" width="0" style="171" hidden="1" customWidth="1"/>
    <col min="2077" max="2077" width="10.7109375" style="171" customWidth="1"/>
    <col min="2078" max="2319" width="9.140625" style="171"/>
    <col min="2320" max="2320" width="5.28515625" style="171" customWidth="1"/>
    <col min="2321" max="2321" width="25" style="171" customWidth="1"/>
    <col min="2322" max="2322" width="8.28515625" style="171" customWidth="1"/>
    <col min="2323" max="2323" width="4.5703125" style="171" customWidth="1"/>
    <col min="2324" max="2325" width="5.28515625" style="171" customWidth="1"/>
    <col min="2326" max="2326" width="0" style="171" hidden="1" customWidth="1"/>
    <col min="2327" max="2327" width="6.7109375" style="171" customWidth="1"/>
    <col min="2328" max="2328" width="7.5703125" style="171" customWidth="1"/>
    <col min="2329" max="2330" width="7.7109375" style="171" customWidth="1"/>
    <col min="2331" max="2332" width="0" style="171" hidden="1" customWidth="1"/>
    <col min="2333" max="2333" width="10.7109375" style="171" customWidth="1"/>
    <col min="2334" max="2575" width="9.140625" style="171"/>
    <col min="2576" max="2576" width="5.28515625" style="171" customWidth="1"/>
    <col min="2577" max="2577" width="25" style="171" customWidth="1"/>
    <col min="2578" max="2578" width="8.28515625" style="171" customWidth="1"/>
    <col min="2579" max="2579" width="4.5703125" style="171" customWidth="1"/>
    <col min="2580" max="2581" width="5.28515625" style="171" customWidth="1"/>
    <col min="2582" max="2582" width="0" style="171" hidden="1" customWidth="1"/>
    <col min="2583" max="2583" width="6.7109375" style="171" customWidth="1"/>
    <col min="2584" max="2584" width="7.5703125" style="171" customWidth="1"/>
    <col min="2585" max="2586" width="7.7109375" style="171" customWidth="1"/>
    <col min="2587" max="2588" width="0" style="171" hidden="1" customWidth="1"/>
    <col min="2589" max="2589" width="10.7109375" style="171" customWidth="1"/>
    <col min="2590" max="2831" width="9.140625" style="171"/>
    <col min="2832" max="2832" width="5.28515625" style="171" customWidth="1"/>
    <col min="2833" max="2833" width="25" style="171" customWidth="1"/>
    <col min="2834" max="2834" width="8.28515625" style="171" customWidth="1"/>
    <col min="2835" max="2835" width="4.5703125" style="171" customWidth="1"/>
    <col min="2836" max="2837" width="5.28515625" style="171" customWidth="1"/>
    <col min="2838" max="2838" width="0" style="171" hidden="1" customWidth="1"/>
    <col min="2839" max="2839" width="6.7109375" style="171" customWidth="1"/>
    <col min="2840" max="2840" width="7.5703125" style="171" customWidth="1"/>
    <col min="2841" max="2842" width="7.7109375" style="171" customWidth="1"/>
    <col min="2843" max="2844" width="0" style="171" hidden="1" customWidth="1"/>
    <col min="2845" max="2845" width="10.7109375" style="171" customWidth="1"/>
    <col min="2846" max="3087" width="9.140625" style="171"/>
    <col min="3088" max="3088" width="5.28515625" style="171" customWidth="1"/>
    <col min="3089" max="3089" width="25" style="171" customWidth="1"/>
    <col min="3090" max="3090" width="8.28515625" style="171" customWidth="1"/>
    <col min="3091" max="3091" width="4.5703125" style="171" customWidth="1"/>
    <col min="3092" max="3093" width="5.28515625" style="171" customWidth="1"/>
    <col min="3094" max="3094" width="0" style="171" hidden="1" customWidth="1"/>
    <col min="3095" max="3095" width="6.7109375" style="171" customWidth="1"/>
    <col min="3096" max="3096" width="7.5703125" style="171" customWidth="1"/>
    <col min="3097" max="3098" width="7.7109375" style="171" customWidth="1"/>
    <col min="3099" max="3100" width="0" style="171" hidden="1" customWidth="1"/>
    <col min="3101" max="3101" width="10.7109375" style="171" customWidth="1"/>
    <col min="3102" max="3343" width="9.140625" style="171"/>
    <col min="3344" max="3344" width="5.28515625" style="171" customWidth="1"/>
    <col min="3345" max="3345" width="25" style="171" customWidth="1"/>
    <col min="3346" max="3346" width="8.28515625" style="171" customWidth="1"/>
    <col min="3347" max="3347" width="4.5703125" style="171" customWidth="1"/>
    <col min="3348" max="3349" width="5.28515625" style="171" customWidth="1"/>
    <col min="3350" max="3350" width="0" style="171" hidden="1" customWidth="1"/>
    <col min="3351" max="3351" width="6.7109375" style="171" customWidth="1"/>
    <col min="3352" max="3352" width="7.5703125" style="171" customWidth="1"/>
    <col min="3353" max="3354" width="7.7109375" style="171" customWidth="1"/>
    <col min="3355" max="3356" width="0" style="171" hidden="1" customWidth="1"/>
    <col min="3357" max="3357" width="10.7109375" style="171" customWidth="1"/>
    <col min="3358" max="3599" width="9.140625" style="171"/>
    <col min="3600" max="3600" width="5.28515625" style="171" customWidth="1"/>
    <col min="3601" max="3601" width="25" style="171" customWidth="1"/>
    <col min="3602" max="3602" width="8.28515625" style="171" customWidth="1"/>
    <col min="3603" max="3603" width="4.5703125" style="171" customWidth="1"/>
    <col min="3604" max="3605" width="5.28515625" style="171" customWidth="1"/>
    <col min="3606" max="3606" width="0" style="171" hidden="1" customWidth="1"/>
    <col min="3607" max="3607" width="6.7109375" style="171" customWidth="1"/>
    <col min="3608" max="3608" width="7.5703125" style="171" customWidth="1"/>
    <col min="3609" max="3610" width="7.7109375" style="171" customWidth="1"/>
    <col min="3611" max="3612" width="0" style="171" hidden="1" customWidth="1"/>
    <col min="3613" max="3613" width="10.7109375" style="171" customWidth="1"/>
    <col min="3614" max="3855" width="9.140625" style="171"/>
    <col min="3856" max="3856" width="5.28515625" style="171" customWidth="1"/>
    <col min="3857" max="3857" width="25" style="171" customWidth="1"/>
    <col min="3858" max="3858" width="8.28515625" style="171" customWidth="1"/>
    <col min="3859" max="3859" width="4.5703125" style="171" customWidth="1"/>
    <col min="3860" max="3861" width="5.28515625" style="171" customWidth="1"/>
    <col min="3862" max="3862" width="0" style="171" hidden="1" customWidth="1"/>
    <col min="3863" max="3863" width="6.7109375" style="171" customWidth="1"/>
    <col min="3864" max="3864" width="7.5703125" style="171" customWidth="1"/>
    <col min="3865" max="3866" width="7.7109375" style="171" customWidth="1"/>
    <col min="3867" max="3868" width="0" style="171" hidden="1" customWidth="1"/>
    <col min="3869" max="3869" width="10.7109375" style="171" customWidth="1"/>
    <col min="3870" max="4111" width="9.140625" style="171"/>
    <col min="4112" max="4112" width="5.28515625" style="171" customWidth="1"/>
    <col min="4113" max="4113" width="25" style="171" customWidth="1"/>
    <col min="4114" max="4114" width="8.28515625" style="171" customWidth="1"/>
    <col min="4115" max="4115" width="4.5703125" style="171" customWidth="1"/>
    <col min="4116" max="4117" width="5.28515625" style="171" customWidth="1"/>
    <col min="4118" max="4118" width="0" style="171" hidden="1" customWidth="1"/>
    <col min="4119" max="4119" width="6.7109375" style="171" customWidth="1"/>
    <col min="4120" max="4120" width="7.5703125" style="171" customWidth="1"/>
    <col min="4121" max="4122" width="7.7109375" style="171" customWidth="1"/>
    <col min="4123" max="4124" width="0" style="171" hidden="1" customWidth="1"/>
    <col min="4125" max="4125" width="10.7109375" style="171" customWidth="1"/>
    <col min="4126" max="4367" width="9.140625" style="171"/>
    <col min="4368" max="4368" width="5.28515625" style="171" customWidth="1"/>
    <col min="4369" max="4369" width="25" style="171" customWidth="1"/>
    <col min="4370" max="4370" width="8.28515625" style="171" customWidth="1"/>
    <col min="4371" max="4371" width="4.5703125" style="171" customWidth="1"/>
    <col min="4372" max="4373" width="5.28515625" style="171" customWidth="1"/>
    <col min="4374" max="4374" width="0" style="171" hidden="1" customWidth="1"/>
    <col min="4375" max="4375" width="6.7109375" style="171" customWidth="1"/>
    <col min="4376" max="4376" width="7.5703125" style="171" customWidth="1"/>
    <col min="4377" max="4378" width="7.7109375" style="171" customWidth="1"/>
    <col min="4379" max="4380" width="0" style="171" hidden="1" customWidth="1"/>
    <col min="4381" max="4381" width="10.7109375" style="171" customWidth="1"/>
    <col min="4382" max="4623" width="9.140625" style="171"/>
    <col min="4624" max="4624" width="5.28515625" style="171" customWidth="1"/>
    <col min="4625" max="4625" width="25" style="171" customWidth="1"/>
    <col min="4626" max="4626" width="8.28515625" style="171" customWidth="1"/>
    <col min="4627" max="4627" width="4.5703125" style="171" customWidth="1"/>
    <col min="4628" max="4629" width="5.28515625" style="171" customWidth="1"/>
    <col min="4630" max="4630" width="0" style="171" hidden="1" customWidth="1"/>
    <col min="4631" max="4631" width="6.7109375" style="171" customWidth="1"/>
    <col min="4632" max="4632" width="7.5703125" style="171" customWidth="1"/>
    <col min="4633" max="4634" width="7.7109375" style="171" customWidth="1"/>
    <col min="4635" max="4636" width="0" style="171" hidden="1" customWidth="1"/>
    <col min="4637" max="4637" width="10.7109375" style="171" customWidth="1"/>
    <col min="4638" max="4879" width="9.140625" style="171"/>
    <col min="4880" max="4880" width="5.28515625" style="171" customWidth="1"/>
    <col min="4881" max="4881" width="25" style="171" customWidth="1"/>
    <col min="4882" max="4882" width="8.28515625" style="171" customWidth="1"/>
    <col min="4883" max="4883" width="4.5703125" style="171" customWidth="1"/>
    <col min="4884" max="4885" width="5.28515625" style="171" customWidth="1"/>
    <col min="4886" max="4886" width="0" style="171" hidden="1" customWidth="1"/>
    <col min="4887" max="4887" width="6.7109375" style="171" customWidth="1"/>
    <col min="4888" max="4888" width="7.5703125" style="171" customWidth="1"/>
    <col min="4889" max="4890" width="7.7109375" style="171" customWidth="1"/>
    <col min="4891" max="4892" width="0" style="171" hidden="1" customWidth="1"/>
    <col min="4893" max="4893" width="10.7109375" style="171" customWidth="1"/>
    <col min="4894" max="5135" width="9.140625" style="171"/>
    <col min="5136" max="5136" width="5.28515625" style="171" customWidth="1"/>
    <col min="5137" max="5137" width="25" style="171" customWidth="1"/>
    <col min="5138" max="5138" width="8.28515625" style="171" customWidth="1"/>
    <col min="5139" max="5139" width="4.5703125" style="171" customWidth="1"/>
    <col min="5140" max="5141" width="5.28515625" style="171" customWidth="1"/>
    <col min="5142" max="5142" width="0" style="171" hidden="1" customWidth="1"/>
    <col min="5143" max="5143" width="6.7109375" style="171" customWidth="1"/>
    <col min="5144" max="5144" width="7.5703125" style="171" customWidth="1"/>
    <col min="5145" max="5146" width="7.7109375" style="171" customWidth="1"/>
    <col min="5147" max="5148" width="0" style="171" hidden="1" customWidth="1"/>
    <col min="5149" max="5149" width="10.7109375" style="171" customWidth="1"/>
    <col min="5150" max="5391" width="9.140625" style="171"/>
    <col min="5392" max="5392" width="5.28515625" style="171" customWidth="1"/>
    <col min="5393" max="5393" width="25" style="171" customWidth="1"/>
    <col min="5394" max="5394" width="8.28515625" style="171" customWidth="1"/>
    <col min="5395" max="5395" width="4.5703125" style="171" customWidth="1"/>
    <col min="5396" max="5397" width="5.28515625" style="171" customWidth="1"/>
    <col min="5398" max="5398" width="0" style="171" hidden="1" customWidth="1"/>
    <col min="5399" max="5399" width="6.7109375" style="171" customWidth="1"/>
    <col min="5400" max="5400" width="7.5703125" style="171" customWidth="1"/>
    <col min="5401" max="5402" width="7.7109375" style="171" customWidth="1"/>
    <col min="5403" max="5404" width="0" style="171" hidden="1" customWidth="1"/>
    <col min="5405" max="5405" width="10.7109375" style="171" customWidth="1"/>
    <col min="5406" max="5647" width="9.140625" style="171"/>
    <col min="5648" max="5648" width="5.28515625" style="171" customWidth="1"/>
    <col min="5649" max="5649" width="25" style="171" customWidth="1"/>
    <col min="5650" max="5650" width="8.28515625" style="171" customWidth="1"/>
    <col min="5651" max="5651" width="4.5703125" style="171" customWidth="1"/>
    <col min="5652" max="5653" width="5.28515625" style="171" customWidth="1"/>
    <col min="5654" max="5654" width="0" style="171" hidden="1" customWidth="1"/>
    <col min="5655" max="5655" width="6.7109375" style="171" customWidth="1"/>
    <col min="5656" max="5656" width="7.5703125" style="171" customWidth="1"/>
    <col min="5657" max="5658" width="7.7109375" style="171" customWidth="1"/>
    <col min="5659" max="5660" width="0" style="171" hidden="1" customWidth="1"/>
    <col min="5661" max="5661" width="10.7109375" style="171" customWidth="1"/>
    <col min="5662" max="5903" width="9.140625" style="171"/>
    <col min="5904" max="5904" width="5.28515625" style="171" customWidth="1"/>
    <col min="5905" max="5905" width="25" style="171" customWidth="1"/>
    <col min="5906" max="5906" width="8.28515625" style="171" customWidth="1"/>
    <col min="5907" max="5907" width="4.5703125" style="171" customWidth="1"/>
    <col min="5908" max="5909" width="5.28515625" style="171" customWidth="1"/>
    <col min="5910" max="5910" width="0" style="171" hidden="1" customWidth="1"/>
    <col min="5911" max="5911" width="6.7109375" style="171" customWidth="1"/>
    <col min="5912" max="5912" width="7.5703125" style="171" customWidth="1"/>
    <col min="5913" max="5914" width="7.7109375" style="171" customWidth="1"/>
    <col min="5915" max="5916" width="0" style="171" hidden="1" customWidth="1"/>
    <col min="5917" max="5917" width="10.7109375" style="171" customWidth="1"/>
    <col min="5918" max="6159" width="9.140625" style="171"/>
    <col min="6160" max="6160" width="5.28515625" style="171" customWidth="1"/>
    <col min="6161" max="6161" width="25" style="171" customWidth="1"/>
    <col min="6162" max="6162" width="8.28515625" style="171" customWidth="1"/>
    <col min="6163" max="6163" width="4.5703125" style="171" customWidth="1"/>
    <col min="6164" max="6165" width="5.28515625" style="171" customWidth="1"/>
    <col min="6166" max="6166" width="0" style="171" hidden="1" customWidth="1"/>
    <col min="6167" max="6167" width="6.7109375" style="171" customWidth="1"/>
    <col min="6168" max="6168" width="7.5703125" style="171" customWidth="1"/>
    <col min="6169" max="6170" width="7.7109375" style="171" customWidth="1"/>
    <col min="6171" max="6172" width="0" style="171" hidden="1" customWidth="1"/>
    <col min="6173" max="6173" width="10.7109375" style="171" customWidth="1"/>
    <col min="6174" max="6415" width="9.140625" style="171"/>
    <col min="6416" max="6416" width="5.28515625" style="171" customWidth="1"/>
    <col min="6417" max="6417" width="25" style="171" customWidth="1"/>
    <col min="6418" max="6418" width="8.28515625" style="171" customWidth="1"/>
    <col min="6419" max="6419" width="4.5703125" style="171" customWidth="1"/>
    <col min="6420" max="6421" width="5.28515625" style="171" customWidth="1"/>
    <col min="6422" max="6422" width="0" style="171" hidden="1" customWidth="1"/>
    <col min="6423" max="6423" width="6.7109375" style="171" customWidth="1"/>
    <col min="6424" max="6424" width="7.5703125" style="171" customWidth="1"/>
    <col min="6425" max="6426" width="7.7109375" style="171" customWidth="1"/>
    <col min="6427" max="6428" width="0" style="171" hidden="1" customWidth="1"/>
    <col min="6429" max="6429" width="10.7109375" style="171" customWidth="1"/>
    <col min="6430" max="6671" width="9.140625" style="171"/>
    <col min="6672" max="6672" width="5.28515625" style="171" customWidth="1"/>
    <col min="6673" max="6673" width="25" style="171" customWidth="1"/>
    <col min="6674" max="6674" width="8.28515625" style="171" customWidth="1"/>
    <col min="6675" max="6675" width="4.5703125" style="171" customWidth="1"/>
    <col min="6676" max="6677" width="5.28515625" style="171" customWidth="1"/>
    <col min="6678" max="6678" width="0" style="171" hidden="1" customWidth="1"/>
    <col min="6679" max="6679" width="6.7109375" style="171" customWidth="1"/>
    <col min="6680" max="6680" width="7.5703125" style="171" customWidth="1"/>
    <col min="6681" max="6682" width="7.7109375" style="171" customWidth="1"/>
    <col min="6683" max="6684" width="0" style="171" hidden="1" customWidth="1"/>
    <col min="6685" max="6685" width="10.7109375" style="171" customWidth="1"/>
    <col min="6686" max="6927" width="9.140625" style="171"/>
    <col min="6928" max="6928" width="5.28515625" style="171" customWidth="1"/>
    <col min="6929" max="6929" width="25" style="171" customWidth="1"/>
    <col min="6930" max="6930" width="8.28515625" style="171" customWidth="1"/>
    <col min="6931" max="6931" width="4.5703125" style="171" customWidth="1"/>
    <col min="6932" max="6933" width="5.28515625" style="171" customWidth="1"/>
    <col min="6934" max="6934" width="0" style="171" hidden="1" customWidth="1"/>
    <col min="6935" max="6935" width="6.7109375" style="171" customWidth="1"/>
    <col min="6936" max="6936" width="7.5703125" style="171" customWidth="1"/>
    <col min="6937" max="6938" width="7.7109375" style="171" customWidth="1"/>
    <col min="6939" max="6940" width="0" style="171" hidden="1" customWidth="1"/>
    <col min="6941" max="6941" width="10.7109375" style="171" customWidth="1"/>
    <col min="6942" max="7183" width="9.140625" style="171"/>
    <col min="7184" max="7184" width="5.28515625" style="171" customWidth="1"/>
    <col min="7185" max="7185" width="25" style="171" customWidth="1"/>
    <col min="7186" max="7186" width="8.28515625" style="171" customWidth="1"/>
    <col min="7187" max="7187" width="4.5703125" style="171" customWidth="1"/>
    <col min="7188" max="7189" width="5.28515625" style="171" customWidth="1"/>
    <col min="7190" max="7190" width="0" style="171" hidden="1" customWidth="1"/>
    <col min="7191" max="7191" width="6.7109375" style="171" customWidth="1"/>
    <col min="7192" max="7192" width="7.5703125" style="171" customWidth="1"/>
    <col min="7193" max="7194" width="7.7109375" style="171" customWidth="1"/>
    <col min="7195" max="7196" width="0" style="171" hidden="1" customWidth="1"/>
    <col min="7197" max="7197" width="10.7109375" style="171" customWidth="1"/>
    <col min="7198" max="7439" width="9.140625" style="171"/>
    <col min="7440" max="7440" width="5.28515625" style="171" customWidth="1"/>
    <col min="7441" max="7441" width="25" style="171" customWidth="1"/>
    <col min="7442" max="7442" width="8.28515625" style="171" customWidth="1"/>
    <col min="7443" max="7443" width="4.5703125" style="171" customWidth="1"/>
    <col min="7444" max="7445" width="5.28515625" style="171" customWidth="1"/>
    <col min="7446" max="7446" width="0" style="171" hidden="1" customWidth="1"/>
    <col min="7447" max="7447" width="6.7109375" style="171" customWidth="1"/>
    <col min="7448" max="7448" width="7.5703125" style="171" customWidth="1"/>
    <col min="7449" max="7450" width="7.7109375" style="171" customWidth="1"/>
    <col min="7451" max="7452" width="0" style="171" hidden="1" customWidth="1"/>
    <col min="7453" max="7453" width="10.7109375" style="171" customWidth="1"/>
    <col min="7454" max="7695" width="9.140625" style="171"/>
    <col min="7696" max="7696" width="5.28515625" style="171" customWidth="1"/>
    <col min="7697" max="7697" width="25" style="171" customWidth="1"/>
    <col min="7698" max="7698" width="8.28515625" style="171" customWidth="1"/>
    <col min="7699" max="7699" width="4.5703125" style="171" customWidth="1"/>
    <col min="7700" max="7701" width="5.28515625" style="171" customWidth="1"/>
    <col min="7702" max="7702" width="0" style="171" hidden="1" customWidth="1"/>
    <col min="7703" max="7703" width="6.7109375" style="171" customWidth="1"/>
    <col min="7704" max="7704" width="7.5703125" style="171" customWidth="1"/>
    <col min="7705" max="7706" width="7.7109375" style="171" customWidth="1"/>
    <col min="7707" max="7708" width="0" style="171" hidden="1" customWidth="1"/>
    <col min="7709" max="7709" width="10.7109375" style="171" customWidth="1"/>
    <col min="7710" max="7951" width="9.140625" style="171"/>
    <col min="7952" max="7952" width="5.28515625" style="171" customWidth="1"/>
    <col min="7953" max="7953" width="25" style="171" customWidth="1"/>
    <col min="7954" max="7954" width="8.28515625" style="171" customWidth="1"/>
    <col min="7955" max="7955" width="4.5703125" style="171" customWidth="1"/>
    <col min="7956" max="7957" width="5.28515625" style="171" customWidth="1"/>
    <col min="7958" max="7958" width="0" style="171" hidden="1" customWidth="1"/>
    <col min="7959" max="7959" width="6.7109375" style="171" customWidth="1"/>
    <col min="7960" max="7960" width="7.5703125" style="171" customWidth="1"/>
    <col min="7961" max="7962" width="7.7109375" style="171" customWidth="1"/>
    <col min="7963" max="7964" width="0" style="171" hidden="1" customWidth="1"/>
    <col min="7965" max="7965" width="10.7109375" style="171" customWidth="1"/>
    <col min="7966" max="8207" width="9.140625" style="171"/>
    <col min="8208" max="8208" width="5.28515625" style="171" customWidth="1"/>
    <col min="8209" max="8209" width="25" style="171" customWidth="1"/>
    <col min="8210" max="8210" width="8.28515625" style="171" customWidth="1"/>
    <col min="8211" max="8211" width="4.5703125" style="171" customWidth="1"/>
    <col min="8212" max="8213" width="5.28515625" style="171" customWidth="1"/>
    <col min="8214" max="8214" width="0" style="171" hidden="1" customWidth="1"/>
    <col min="8215" max="8215" width="6.7109375" style="171" customWidth="1"/>
    <col min="8216" max="8216" width="7.5703125" style="171" customWidth="1"/>
    <col min="8217" max="8218" width="7.7109375" style="171" customWidth="1"/>
    <col min="8219" max="8220" width="0" style="171" hidden="1" customWidth="1"/>
    <col min="8221" max="8221" width="10.7109375" style="171" customWidth="1"/>
    <col min="8222" max="8463" width="9.140625" style="171"/>
    <col min="8464" max="8464" width="5.28515625" style="171" customWidth="1"/>
    <col min="8465" max="8465" width="25" style="171" customWidth="1"/>
    <col min="8466" max="8466" width="8.28515625" style="171" customWidth="1"/>
    <col min="8467" max="8467" width="4.5703125" style="171" customWidth="1"/>
    <col min="8468" max="8469" width="5.28515625" style="171" customWidth="1"/>
    <col min="8470" max="8470" width="0" style="171" hidden="1" customWidth="1"/>
    <col min="8471" max="8471" width="6.7109375" style="171" customWidth="1"/>
    <col min="8472" max="8472" width="7.5703125" style="171" customWidth="1"/>
    <col min="8473" max="8474" width="7.7109375" style="171" customWidth="1"/>
    <col min="8475" max="8476" width="0" style="171" hidden="1" customWidth="1"/>
    <col min="8477" max="8477" width="10.7109375" style="171" customWidth="1"/>
    <col min="8478" max="8719" width="9.140625" style="171"/>
    <col min="8720" max="8720" width="5.28515625" style="171" customWidth="1"/>
    <col min="8721" max="8721" width="25" style="171" customWidth="1"/>
    <col min="8722" max="8722" width="8.28515625" style="171" customWidth="1"/>
    <col min="8723" max="8723" width="4.5703125" style="171" customWidth="1"/>
    <col min="8724" max="8725" width="5.28515625" style="171" customWidth="1"/>
    <col min="8726" max="8726" width="0" style="171" hidden="1" customWidth="1"/>
    <col min="8727" max="8727" width="6.7109375" style="171" customWidth="1"/>
    <col min="8728" max="8728" width="7.5703125" style="171" customWidth="1"/>
    <col min="8729" max="8730" width="7.7109375" style="171" customWidth="1"/>
    <col min="8731" max="8732" width="0" style="171" hidden="1" customWidth="1"/>
    <col min="8733" max="8733" width="10.7109375" style="171" customWidth="1"/>
    <col min="8734" max="8975" width="9.140625" style="171"/>
    <col min="8976" max="8976" width="5.28515625" style="171" customWidth="1"/>
    <col min="8977" max="8977" width="25" style="171" customWidth="1"/>
    <col min="8978" max="8978" width="8.28515625" style="171" customWidth="1"/>
    <col min="8979" max="8979" width="4.5703125" style="171" customWidth="1"/>
    <col min="8980" max="8981" width="5.28515625" style="171" customWidth="1"/>
    <col min="8982" max="8982" width="0" style="171" hidden="1" customWidth="1"/>
    <col min="8983" max="8983" width="6.7109375" style="171" customWidth="1"/>
    <col min="8984" max="8984" width="7.5703125" style="171" customWidth="1"/>
    <col min="8985" max="8986" width="7.7109375" style="171" customWidth="1"/>
    <col min="8987" max="8988" width="0" style="171" hidden="1" customWidth="1"/>
    <col min="8989" max="8989" width="10.7109375" style="171" customWidth="1"/>
    <col min="8990" max="9231" width="9.140625" style="171"/>
    <col min="9232" max="9232" width="5.28515625" style="171" customWidth="1"/>
    <col min="9233" max="9233" width="25" style="171" customWidth="1"/>
    <col min="9234" max="9234" width="8.28515625" style="171" customWidth="1"/>
    <col min="9235" max="9235" width="4.5703125" style="171" customWidth="1"/>
    <col min="9236" max="9237" width="5.28515625" style="171" customWidth="1"/>
    <col min="9238" max="9238" width="0" style="171" hidden="1" customWidth="1"/>
    <col min="9239" max="9239" width="6.7109375" style="171" customWidth="1"/>
    <col min="9240" max="9240" width="7.5703125" style="171" customWidth="1"/>
    <col min="9241" max="9242" width="7.7109375" style="171" customWidth="1"/>
    <col min="9243" max="9244" width="0" style="171" hidden="1" customWidth="1"/>
    <col min="9245" max="9245" width="10.7109375" style="171" customWidth="1"/>
    <col min="9246" max="9487" width="9.140625" style="171"/>
    <col min="9488" max="9488" width="5.28515625" style="171" customWidth="1"/>
    <col min="9489" max="9489" width="25" style="171" customWidth="1"/>
    <col min="9490" max="9490" width="8.28515625" style="171" customWidth="1"/>
    <col min="9491" max="9491" width="4.5703125" style="171" customWidth="1"/>
    <col min="9492" max="9493" width="5.28515625" style="171" customWidth="1"/>
    <col min="9494" max="9494" width="0" style="171" hidden="1" customWidth="1"/>
    <col min="9495" max="9495" width="6.7109375" style="171" customWidth="1"/>
    <col min="9496" max="9496" width="7.5703125" style="171" customWidth="1"/>
    <col min="9497" max="9498" width="7.7109375" style="171" customWidth="1"/>
    <col min="9499" max="9500" width="0" style="171" hidden="1" customWidth="1"/>
    <col min="9501" max="9501" width="10.7109375" style="171" customWidth="1"/>
    <col min="9502" max="9743" width="9.140625" style="171"/>
    <col min="9744" max="9744" width="5.28515625" style="171" customWidth="1"/>
    <col min="9745" max="9745" width="25" style="171" customWidth="1"/>
    <col min="9746" max="9746" width="8.28515625" style="171" customWidth="1"/>
    <col min="9747" max="9747" width="4.5703125" style="171" customWidth="1"/>
    <col min="9748" max="9749" width="5.28515625" style="171" customWidth="1"/>
    <col min="9750" max="9750" width="0" style="171" hidden="1" customWidth="1"/>
    <col min="9751" max="9751" width="6.7109375" style="171" customWidth="1"/>
    <col min="9752" max="9752" width="7.5703125" style="171" customWidth="1"/>
    <col min="9753" max="9754" width="7.7109375" style="171" customWidth="1"/>
    <col min="9755" max="9756" width="0" style="171" hidden="1" customWidth="1"/>
    <col min="9757" max="9757" width="10.7109375" style="171" customWidth="1"/>
    <col min="9758" max="9999" width="9.140625" style="171"/>
    <col min="10000" max="10000" width="5.28515625" style="171" customWidth="1"/>
    <col min="10001" max="10001" width="25" style="171" customWidth="1"/>
    <col min="10002" max="10002" width="8.28515625" style="171" customWidth="1"/>
    <col min="10003" max="10003" width="4.5703125" style="171" customWidth="1"/>
    <col min="10004" max="10005" width="5.28515625" style="171" customWidth="1"/>
    <col min="10006" max="10006" width="0" style="171" hidden="1" customWidth="1"/>
    <col min="10007" max="10007" width="6.7109375" style="171" customWidth="1"/>
    <col min="10008" max="10008" width="7.5703125" style="171" customWidth="1"/>
    <col min="10009" max="10010" width="7.7109375" style="171" customWidth="1"/>
    <col min="10011" max="10012" width="0" style="171" hidden="1" customWidth="1"/>
    <col min="10013" max="10013" width="10.7109375" style="171" customWidth="1"/>
    <col min="10014" max="10255" width="9.140625" style="171"/>
    <col min="10256" max="10256" width="5.28515625" style="171" customWidth="1"/>
    <col min="10257" max="10257" width="25" style="171" customWidth="1"/>
    <col min="10258" max="10258" width="8.28515625" style="171" customWidth="1"/>
    <col min="10259" max="10259" width="4.5703125" style="171" customWidth="1"/>
    <col min="10260" max="10261" width="5.28515625" style="171" customWidth="1"/>
    <col min="10262" max="10262" width="0" style="171" hidden="1" customWidth="1"/>
    <col min="10263" max="10263" width="6.7109375" style="171" customWidth="1"/>
    <col min="10264" max="10264" width="7.5703125" style="171" customWidth="1"/>
    <col min="10265" max="10266" width="7.7109375" style="171" customWidth="1"/>
    <col min="10267" max="10268" width="0" style="171" hidden="1" customWidth="1"/>
    <col min="10269" max="10269" width="10.7109375" style="171" customWidth="1"/>
    <col min="10270" max="10511" width="9.140625" style="171"/>
    <col min="10512" max="10512" width="5.28515625" style="171" customWidth="1"/>
    <col min="10513" max="10513" width="25" style="171" customWidth="1"/>
    <col min="10514" max="10514" width="8.28515625" style="171" customWidth="1"/>
    <col min="10515" max="10515" width="4.5703125" style="171" customWidth="1"/>
    <col min="10516" max="10517" width="5.28515625" style="171" customWidth="1"/>
    <col min="10518" max="10518" width="0" style="171" hidden="1" customWidth="1"/>
    <col min="10519" max="10519" width="6.7109375" style="171" customWidth="1"/>
    <col min="10520" max="10520" width="7.5703125" style="171" customWidth="1"/>
    <col min="10521" max="10522" width="7.7109375" style="171" customWidth="1"/>
    <col min="10523" max="10524" width="0" style="171" hidden="1" customWidth="1"/>
    <col min="10525" max="10525" width="10.7109375" style="171" customWidth="1"/>
    <col min="10526" max="10767" width="9.140625" style="171"/>
    <col min="10768" max="10768" width="5.28515625" style="171" customWidth="1"/>
    <col min="10769" max="10769" width="25" style="171" customWidth="1"/>
    <col min="10770" max="10770" width="8.28515625" style="171" customWidth="1"/>
    <col min="10771" max="10771" width="4.5703125" style="171" customWidth="1"/>
    <col min="10772" max="10773" width="5.28515625" style="171" customWidth="1"/>
    <col min="10774" max="10774" width="0" style="171" hidden="1" customWidth="1"/>
    <col min="10775" max="10775" width="6.7109375" style="171" customWidth="1"/>
    <col min="10776" max="10776" width="7.5703125" style="171" customWidth="1"/>
    <col min="10777" max="10778" width="7.7109375" style="171" customWidth="1"/>
    <col min="10779" max="10780" width="0" style="171" hidden="1" customWidth="1"/>
    <col min="10781" max="10781" width="10.7109375" style="171" customWidth="1"/>
    <col min="10782" max="11023" width="9.140625" style="171"/>
    <col min="11024" max="11024" width="5.28515625" style="171" customWidth="1"/>
    <col min="11025" max="11025" width="25" style="171" customWidth="1"/>
    <col min="11026" max="11026" width="8.28515625" style="171" customWidth="1"/>
    <col min="11027" max="11027" width="4.5703125" style="171" customWidth="1"/>
    <col min="11028" max="11029" width="5.28515625" style="171" customWidth="1"/>
    <col min="11030" max="11030" width="0" style="171" hidden="1" customWidth="1"/>
    <col min="11031" max="11031" width="6.7109375" style="171" customWidth="1"/>
    <col min="11032" max="11032" width="7.5703125" style="171" customWidth="1"/>
    <col min="11033" max="11034" width="7.7109375" style="171" customWidth="1"/>
    <col min="11035" max="11036" width="0" style="171" hidden="1" customWidth="1"/>
    <col min="11037" max="11037" width="10.7109375" style="171" customWidth="1"/>
    <col min="11038" max="11279" width="9.140625" style="171"/>
    <col min="11280" max="11280" width="5.28515625" style="171" customWidth="1"/>
    <col min="11281" max="11281" width="25" style="171" customWidth="1"/>
    <col min="11282" max="11282" width="8.28515625" style="171" customWidth="1"/>
    <col min="11283" max="11283" width="4.5703125" style="171" customWidth="1"/>
    <col min="11284" max="11285" width="5.28515625" style="171" customWidth="1"/>
    <col min="11286" max="11286" width="0" style="171" hidden="1" customWidth="1"/>
    <col min="11287" max="11287" width="6.7109375" style="171" customWidth="1"/>
    <col min="11288" max="11288" width="7.5703125" style="171" customWidth="1"/>
    <col min="11289" max="11290" width="7.7109375" style="171" customWidth="1"/>
    <col min="11291" max="11292" width="0" style="171" hidden="1" customWidth="1"/>
    <col min="11293" max="11293" width="10.7109375" style="171" customWidth="1"/>
    <col min="11294" max="11535" width="9.140625" style="171"/>
    <col min="11536" max="11536" width="5.28515625" style="171" customWidth="1"/>
    <col min="11537" max="11537" width="25" style="171" customWidth="1"/>
    <col min="11538" max="11538" width="8.28515625" style="171" customWidth="1"/>
    <col min="11539" max="11539" width="4.5703125" style="171" customWidth="1"/>
    <col min="11540" max="11541" width="5.28515625" style="171" customWidth="1"/>
    <col min="11542" max="11542" width="0" style="171" hidden="1" customWidth="1"/>
    <col min="11543" max="11543" width="6.7109375" style="171" customWidth="1"/>
    <col min="11544" max="11544" width="7.5703125" style="171" customWidth="1"/>
    <col min="11545" max="11546" width="7.7109375" style="171" customWidth="1"/>
    <col min="11547" max="11548" width="0" style="171" hidden="1" customWidth="1"/>
    <col min="11549" max="11549" width="10.7109375" style="171" customWidth="1"/>
    <col min="11550" max="11791" width="9.140625" style="171"/>
    <col min="11792" max="11792" width="5.28515625" style="171" customWidth="1"/>
    <col min="11793" max="11793" width="25" style="171" customWidth="1"/>
    <col min="11794" max="11794" width="8.28515625" style="171" customWidth="1"/>
    <col min="11795" max="11795" width="4.5703125" style="171" customWidth="1"/>
    <col min="11796" max="11797" width="5.28515625" style="171" customWidth="1"/>
    <col min="11798" max="11798" width="0" style="171" hidden="1" customWidth="1"/>
    <col min="11799" max="11799" width="6.7109375" style="171" customWidth="1"/>
    <col min="11800" max="11800" width="7.5703125" style="171" customWidth="1"/>
    <col min="11801" max="11802" width="7.7109375" style="171" customWidth="1"/>
    <col min="11803" max="11804" width="0" style="171" hidden="1" customWidth="1"/>
    <col min="11805" max="11805" width="10.7109375" style="171" customWidth="1"/>
    <col min="11806" max="12047" width="9.140625" style="171"/>
    <col min="12048" max="12048" width="5.28515625" style="171" customWidth="1"/>
    <col min="12049" max="12049" width="25" style="171" customWidth="1"/>
    <col min="12050" max="12050" width="8.28515625" style="171" customWidth="1"/>
    <col min="12051" max="12051" width="4.5703125" style="171" customWidth="1"/>
    <col min="12052" max="12053" width="5.28515625" style="171" customWidth="1"/>
    <col min="12054" max="12054" width="0" style="171" hidden="1" customWidth="1"/>
    <col min="12055" max="12055" width="6.7109375" style="171" customWidth="1"/>
    <col min="12056" max="12056" width="7.5703125" style="171" customWidth="1"/>
    <col min="12057" max="12058" width="7.7109375" style="171" customWidth="1"/>
    <col min="12059" max="12060" width="0" style="171" hidden="1" customWidth="1"/>
    <col min="12061" max="12061" width="10.7109375" style="171" customWidth="1"/>
    <col min="12062" max="12303" width="9.140625" style="171"/>
    <col min="12304" max="12304" width="5.28515625" style="171" customWidth="1"/>
    <col min="12305" max="12305" width="25" style="171" customWidth="1"/>
    <col min="12306" max="12306" width="8.28515625" style="171" customWidth="1"/>
    <col min="12307" max="12307" width="4.5703125" style="171" customWidth="1"/>
    <col min="12308" max="12309" width="5.28515625" style="171" customWidth="1"/>
    <col min="12310" max="12310" width="0" style="171" hidden="1" customWidth="1"/>
    <col min="12311" max="12311" width="6.7109375" style="171" customWidth="1"/>
    <col min="12312" max="12312" width="7.5703125" style="171" customWidth="1"/>
    <col min="12313" max="12314" width="7.7109375" style="171" customWidth="1"/>
    <col min="12315" max="12316" width="0" style="171" hidden="1" customWidth="1"/>
    <col min="12317" max="12317" width="10.7109375" style="171" customWidth="1"/>
    <col min="12318" max="12559" width="9.140625" style="171"/>
    <col min="12560" max="12560" width="5.28515625" style="171" customWidth="1"/>
    <col min="12561" max="12561" width="25" style="171" customWidth="1"/>
    <col min="12562" max="12562" width="8.28515625" style="171" customWidth="1"/>
    <col min="12563" max="12563" width="4.5703125" style="171" customWidth="1"/>
    <col min="12564" max="12565" width="5.28515625" style="171" customWidth="1"/>
    <col min="12566" max="12566" width="0" style="171" hidden="1" customWidth="1"/>
    <col min="12567" max="12567" width="6.7109375" style="171" customWidth="1"/>
    <col min="12568" max="12568" width="7.5703125" style="171" customWidth="1"/>
    <col min="12569" max="12570" width="7.7109375" style="171" customWidth="1"/>
    <col min="12571" max="12572" width="0" style="171" hidden="1" customWidth="1"/>
    <col min="12573" max="12573" width="10.7109375" style="171" customWidth="1"/>
    <col min="12574" max="12815" width="9.140625" style="171"/>
    <col min="12816" max="12816" width="5.28515625" style="171" customWidth="1"/>
    <col min="12817" max="12817" width="25" style="171" customWidth="1"/>
    <col min="12818" max="12818" width="8.28515625" style="171" customWidth="1"/>
    <col min="12819" max="12819" width="4.5703125" style="171" customWidth="1"/>
    <col min="12820" max="12821" width="5.28515625" style="171" customWidth="1"/>
    <col min="12822" max="12822" width="0" style="171" hidden="1" customWidth="1"/>
    <col min="12823" max="12823" width="6.7109375" style="171" customWidth="1"/>
    <col min="12824" max="12824" width="7.5703125" style="171" customWidth="1"/>
    <col min="12825" max="12826" width="7.7109375" style="171" customWidth="1"/>
    <col min="12827" max="12828" width="0" style="171" hidden="1" customWidth="1"/>
    <col min="12829" max="12829" width="10.7109375" style="171" customWidth="1"/>
    <col min="12830" max="13071" width="9.140625" style="171"/>
    <col min="13072" max="13072" width="5.28515625" style="171" customWidth="1"/>
    <col min="13073" max="13073" width="25" style="171" customWidth="1"/>
    <col min="13074" max="13074" width="8.28515625" style="171" customWidth="1"/>
    <col min="13075" max="13075" width="4.5703125" style="171" customWidth="1"/>
    <col min="13076" max="13077" width="5.28515625" style="171" customWidth="1"/>
    <col min="13078" max="13078" width="0" style="171" hidden="1" customWidth="1"/>
    <col min="13079" max="13079" width="6.7109375" style="171" customWidth="1"/>
    <col min="13080" max="13080" width="7.5703125" style="171" customWidth="1"/>
    <col min="13081" max="13082" width="7.7109375" style="171" customWidth="1"/>
    <col min="13083" max="13084" width="0" style="171" hidden="1" customWidth="1"/>
    <col min="13085" max="13085" width="10.7109375" style="171" customWidth="1"/>
    <col min="13086" max="13327" width="9.140625" style="171"/>
    <col min="13328" max="13328" width="5.28515625" style="171" customWidth="1"/>
    <col min="13329" max="13329" width="25" style="171" customWidth="1"/>
    <col min="13330" max="13330" width="8.28515625" style="171" customWidth="1"/>
    <col min="13331" max="13331" width="4.5703125" style="171" customWidth="1"/>
    <col min="13332" max="13333" width="5.28515625" style="171" customWidth="1"/>
    <col min="13334" max="13334" width="0" style="171" hidden="1" customWidth="1"/>
    <col min="13335" max="13335" width="6.7109375" style="171" customWidth="1"/>
    <col min="13336" max="13336" width="7.5703125" style="171" customWidth="1"/>
    <col min="13337" max="13338" width="7.7109375" style="171" customWidth="1"/>
    <col min="13339" max="13340" width="0" style="171" hidden="1" customWidth="1"/>
    <col min="13341" max="13341" width="10.7109375" style="171" customWidth="1"/>
    <col min="13342" max="13583" width="9.140625" style="171"/>
    <col min="13584" max="13584" width="5.28515625" style="171" customWidth="1"/>
    <col min="13585" max="13585" width="25" style="171" customWidth="1"/>
    <col min="13586" max="13586" width="8.28515625" style="171" customWidth="1"/>
    <col min="13587" max="13587" width="4.5703125" style="171" customWidth="1"/>
    <col min="13588" max="13589" width="5.28515625" style="171" customWidth="1"/>
    <col min="13590" max="13590" width="0" style="171" hidden="1" customWidth="1"/>
    <col min="13591" max="13591" width="6.7109375" style="171" customWidth="1"/>
    <col min="13592" max="13592" width="7.5703125" style="171" customWidth="1"/>
    <col min="13593" max="13594" width="7.7109375" style="171" customWidth="1"/>
    <col min="13595" max="13596" width="0" style="171" hidden="1" customWidth="1"/>
    <col min="13597" max="13597" width="10.7109375" style="171" customWidth="1"/>
    <col min="13598" max="13839" width="9.140625" style="171"/>
    <col min="13840" max="13840" width="5.28515625" style="171" customWidth="1"/>
    <col min="13841" max="13841" width="25" style="171" customWidth="1"/>
    <col min="13842" max="13842" width="8.28515625" style="171" customWidth="1"/>
    <col min="13843" max="13843" width="4.5703125" style="171" customWidth="1"/>
    <col min="13844" max="13845" width="5.28515625" style="171" customWidth="1"/>
    <col min="13846" max="13846" width="0" style="171" hidden="1" customWidth="1"/>
    <col min="13847" max="13847" width="6.7109375" style="171" customWidth="1"/>
    <col min="13848" max="13848" width="7.5703125" style="171" customWidth="1"/>
    <col min="13849" max="13850" width="7.7109375" style="171" customWidth="1"/>
    <col min="13851" max="13852" width="0" style="171" hidden="1" customWidth="1"/>
    <col min="13853" max="13853" width="10.7109375" style="171" customWidth="1"/>
    <col min="13854" max="14095" width="9.140625" style="171"/>
    <col min="14096" max="14096" width="5.28515625" style="171" customWidth="1"/>
    <col min="14097" max="14097" width="25" style="171" customWidth="1"/>
    <col min="14098" max="14098" width="8.28515625" style="171" customWidth="1"/>
    <col min="14099" max="14099" width="4.5703125" style="171" customWidth="1"/>
    <col min="14100" max="14101" width="5.28515625" style="171" customWidth="1"/>
    <col min="14102" max="14102" width="0" style="171" hidden="1" customWidth="1"/>
    <col min="14103" max="14103" width="6.7109375" style="171" customWidth="1"/>
    <col min="14104" max="14104" width="7.5703125" style="171" customWidth="1"/>
    <col min="14105" max="14106" width="7.7109375" style="171" customWidth="1"/>
    <col min="14107" max="14108" width="0" style="171" hidden="1" customWidth="1"/>
    <col min="14109" max="14109" width="10.7109375" style="171" customWidth="1"/>
    <col min="14110" max="14351" width="9.140625" style="171"/>
    <col min="14352" max="14352" width="5.28515625" style="171" customWidth="1"/>
    <col min="14353" max="14353" width="25" style="171" customWidth="1"/>
    <col min="14354" max="14354" width="8.28515625" style="171" customWidth="1"/>
    <col min="14355" max="14355" width="4.5703125" style="171" customWidth="1"/>
    <col min="14356" max="14357" width="5.28515625" style="171" customWidth="1"/>
    <col min="14358" max="14358" width="0" style="171" hidden="1" customWidth="1"/>
    <col min="14359" max="14359" width="6.7109375" style="171" customWidth="1"/>
    <col min="14360" max="14360" width="7.5703125" style="171" customWidth="1"/>
    <col min="14361" max="14362" width="7.7109375" style="171" customWidth="1"/>
    <col min="14363" max="14364" width="0" style="171" hidden="1" customWidth="1"/>
    <col min="14365" max="14365" width="10.7109375" style="171" customWidth="1"/>
    <col min="14366" max="14607" width="9.140625" style="171"/>
    <col min="14608" max="14608" width="5.28515625" style="171" customWidth="1"/>
    <col min="14609" max="14609" width="25" style="171" customWidth="1"/>
    <col min="14610" max="14610" width="8.28515625" style="171" customWidth="1"/>
    <col min="14611" max="14611" width="4.5703125" style="171" customWidth="1"/>
    <col min="14612" max="14613" width="5.28515625" style="171" customWidth="1"/>
    <col min="14614" max="14614" width="0" style="171" hidden="1" customWidth="1"/>
    <col min="14615" max="14615" width="6.7109375" style="171" customWidth="1"/>
    <col min="14616" max="14616" width="7.5703125" style="171" customWidth="1"/>
    <col min="14617" max="14618" width="7.7109375" style="171" customWidth="1"/>
    <col min="14619" max="14620" width="0" style="171" hidden="1" customWidth="1"/>
    <col min="14621" max="14621" width="10.7109375" style="171" customWidth="1"/>
    <col min="14622" max="14863" width="9.140625" style="171"/>
    <col min="14864" max="14864" width="5.28515625" style="171" customWidth="1"/>
    <col min="14865" max="14865" width="25" style="171" customWidth="1"/>
    <col min="14866" max="14866" width="8.28515625" style="171" customWidth="1"/>
    <col min="14867" max="14867" width="4.5703125" style="171" customWidth="1"/>
    <col min="14868" max="14869" width="5.28515625" style="171" customWidth="1"/>
    <col min="14870" max="14870" width="0" style="171" hidden="1" customWidth="1"/>
    <col min="14871" max="14871" width="6.7109375" style="171" customWidth="1"/>
    <col min="14872" max="14872" width="7.5703125" style="171" customWidth="1"/>
    <col min="14873" max="14874" width="7.7109375" style="171" customWidth="1"/>
    <col min="14875" max="14876" width="0" style="171" hidden="1" customWidth="1"/>
    <col min="14877" max="14877" width="10.7109375" style="171" customWidth="1"/>
    <col min="14878" max="15119" width="9.140625" style="171"/>
    <col min="15120" max="15120" width="5.28515625" style="171" customWidth="1"/>
    <col min="15121" max="15121" width="25" style="171" customWidth="1"/>
    <col min="15122" max="15122" width="8.28515625" style="171" customWidth="1"/>
    <col min="15123" max="15123" width="4.5703125" style="171" customWidth="1"/>
    <col min="15124" max="15125" width="5.28515625" style="171" customWidth="1"/>
    <col min="15126" max="15126" width="0" style="171" hidden="1" customWidth="1"/>
    <col min="15127" max="15127" width="6.7109375" style="171" customWidth="1"/>
    <col min="15128" max="15128" width="7.5703125" style="171" customWidth="1"/>
    <col min="15129" max="15130" width="7.7109375" style="171" customWidth="1"/>
    <col min="15131" max="15132" width="0" style="171" hidden="1" customWidth="1"/>
    <col min="15133" max="15133" width="10.7109375" style="171" customWidth="1"/>
    <col min="15134" max="15375" width="9.140625" style="171"/>
    <col min="15376" max="15376" width="5.28515625" style="171" customWidth="1"/>
    <col min="15377" max="15377" width="25" style="171" customWidth="1"/>
    <col min="15378" max="15378" width="8.28515625" style="171" customWidth="1"/>
    <col min="15379" max="15379" width="4.5703125" style="171" customWidth="1"/>
    <col min="15380" max="15381" width="5.28515625" style="171" customWidth="1"/>
    <col min="15382" max="15382" width="0" style="171" hidden="1" customWidth="1"/>
    <col min="15383" max="15383" width="6.7109375" style="171" customWidth="1"/>
    <col min="15384" max="15384" width="7.5703125" style="171" customWidth="1"/>
    <col min="15385" max="15386" width="7.7109375" style="171" customWidth="1"/>
    <col min="15387" max="15388" width="0" style="171" hidden="1" customWidth="1"/>
    <col min="15389" max="15389" width="10.7109375" style="171" customWidth="1"/>
    <col min="15390" max="15631" width="9.140625" style="171"/>
    <col min="15632" max="15632" width="5.28515625" style="171" customWidth="1"/>
    <col min="15633" max="15633" width="25" style="171" customWidth="1"/>
    <col min="15634" max="15634" width="8.28515625" style="171" customWidth="1"/>
    <col min="15635" max="15635" width="4.5703125" style="171" customWidth="1"/>
    <col min="15636" max="15637" width="5.28515625" style="171" customWidth="1"/>
    <col min="15638" max="15638" width="0" style="171" hidden="1" customWidth="1"/>
    <col min="15639" max="15639" width="6.7109375" style="171" customWidth="1"/>
    <col min="15640" max="15640" width="7.5703125" style="171" customWidth="1"/>
    <col min="15641" max="15642" width="7.7109375" style="171" customWidth="1"/>
    <col min="15643" max="15644" width="0" style="171" hidden="1" customWidth="1"/>
    <col min="15645" max="15645" width="10.7109375" style="171" customWidth="1"/>
    <col min="15646" max="15887" width="9.140625" style="171"/>
    <col min="15888" max="15888" width="5.28515625" style="171" customWidth="1"/>
    <col min="15889" max="15889" width="25" style="171" customWidth="1"/>
    <col min="15890" max="15890" width="8.28515625" style="171" customWidth="1"/>
    <col min="15891" max="15891" width="4.5703125" style="171" customWidth="1"/>
    <col min="15892" max="15893" width="5.28515625" style="171" customWidth="1"/>
    <col min="15894" max="15894" width="0" style="171" hidden="1" customWidth="1"/>
    <col min="15895" max="15895" width="6.7109375" style="171" customWidth="1"/>
    <col min="15896" max="15896" width="7.5703125" style="171" customWidth="1"/>
    <col min="15897" max="15898" width="7.7109375" style="171" customWidth="1"/>
    <col min="15899" max="15900" width="0" style="171" hidden="1" customWidth="1"/>
    <col min="15901" max="15901" width="10.7109375" style="171" customWidth="1"/>
    <col min="15902" max="16143" width="9.140625" style="171"/>
    <col min="16144" max="16144" width="5.28515625" style="171" customWidth="1"/>
    <col min="16145" max="16145" width="25" style="171" customWidth="1"/>
    <col min="16146" max="16146" width="8.28515625" style="171" customWidth="1"/>
    <col min="16147" max="16147" width="4.5703125" style="171" customWidth="1"/>
    <col min="16148" max="16149" width="5.28515625" style="171" customWidth="1"/>
    <col min="16150" max="16150" width="0" style="171" hidden="1" customWidth="1"/>
    <col min="16151" max="16151" width="6.7109375" style="171" customWidth="1"/>
    <col min="16152" max="16152" width="7.5703125" style="171" customWidth="1"/>
    <col min="16153" max="16154" width="7.7109375" style="171" customWidth="1"/>
    <col min="16155" max="16156" width="0" style="171" hidden="1" customWidth="1"/>
    <col min="16157" max="16157" width="10.7109375" style="171" customWidth="1"/>
    <col min="16158" max="16384" width="9.140625" style="171"/>
  </cols>
  <sheetData>
    <row r="1" spans="1:32" ht="14.25" customHeight="1" x14ac:dyDescent="0.2">
      <c r="A1" s="300" t="s">
        <v>77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</row>
    <row r="2" spans="1:32" ht="13.5" customHeight="1" thickBot="1" x14ac:dyDescent="0.25">
      <c r="A2" s="301"/>
      <c r="B2" s="301"/>
      <c r="C2" s="301"/>
      <c r="D2" s="302"/>
      <c r="E2" s="302"/>
      <c r="F2" s="302"/>
      <c r="G2" s="302"/>
      <c r="H2" s="302"/>
      <c r="I2" s="302"/>
      <c r="J2" s="302"/>
      <c r="K2" s="302"/>
      <c r="L2" s="302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172"/>
      <c r="AE2" s="172"/>
      <c r="AF2" s="172"/>
    </row>
    <row r="3" spans="1:32" s="176" customFormat="1" ht="16.5" thickBot="1" x14ac:dyDescent="0.3">
      <c r="A3" s="303" t="s">
        <v>23</v>
      </c>
      <c r="B3" s="306" t="s">
        <v>24</v>
      </c>
      <c r="C3" s="173"/>
      <c r="D3" s="324">
        <v>1</v>
      </c>
      <c r="E3" s="325"/>
      <c r="F3" s="326"/>
      <c r="G3" s="324">
        <v>2</v>
      </c>
      <c r="H3" s="325"/>
      <c r="I3" s="326"/>
      <c r="J3" s="327">
        <v>3</v>
      </c>
      <c r="K3" s="328"/>
      <c r="L3" s="329"/>
      <c r="M3" s="213"/>
      <c r="N3" s="309" t="s">
        <v>2</v>
      </c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1"/>
      <c r="AB3" s="174">
        <f>SUM(N3:AA3)</f>
        <v>0</v>
      </c>
      <c r="AC3" s="312" t="s">
        <v>25</v>
      </c>
      <c r="AD3" s="175"/>
      <c r="AE3" s="175"/>
      <c r="AF3" s="175"/>
    </row>
    <row r="4" spans="1:32" s="176" customFormat="1" ht="16.5" customHeight="1" thickBot="1" x14ac:dyDescent="0.3">
      <c r="A4" s="304"/>
      <c r="B4" s="307"/>
      <c r="C4" s="320" t="s">
        <v>26</v>
      </c>
      <c r="D4" s="318" t="s">
        <v>33</v>
      </c>
      <c r="E4" s="330" t="s">
        <v>35</v>
      </c>
      <c r="F4" s="316" t="s">
        <v>36</v>
      </c>
      <c r="G4" s="318" t="s">
        <v>33</v>
      </c>
      <c r="H4" s="330" t="s">
        <v>35</v>
      </c>
      <c r="I4" s="316" t="s">
        <v>36</v>
      </c>
      <c r="J4" s="318" t="s">
        <v>33</v>
      </c>
      <c r="K4" s="330" t="s">
        <v>35</v>
      </c>
      <c r="L4" s="316" t="s">
        <v>36</v>
      </c>
      <c r="M4" s="209"/>
      <c r="N4" s="314" t="s">
        <v>34</v>
      </c>
      <c r="O4" s="322">
        <v>1</v>
      </c>
      <c r="P4" s="323"/>
      <c r="Q4" s="323"/>
      <c r="R4" s="323"/>
      <c r="S4" s="322">
        <v>2</v>
      </c>
      <c r="T4" s="323"/>
      <c r="U4" s="323"/>
      <c r="V4" s="323"/>
      <c r="W4" s="322">
        <v>3</v>
      </c>
      <c r="X4" s="323"/>
      <c r="Y4" s="323"/>
      <c r="Z4" s="323"/>
      <c r="AA4" s="210"/>
      <c r="AB4" s="174"/>
      <c r="AC4" s="313"/>
      <c r="AD4" s="175"/>
      <c r="AE4" s="175"/>
      <c r="AF4" s="175"/>
    </row>
    <row r="5" spans="1:32" s="178" customFormat="1" ht="33" customHeight="1" thickBot="1" x14ac:dyDescent="0.3">
      <c r="A5" s="305"/>
      <c r="B5" s="308"/>
      <c r="C5" s="321"/>
      <c r="D5" s="319"/>
      <c r="E5" s="331"/>
      <c r="F5" s="317"/>
      <c r="G5" s="319"/>
      <c r="H5" s="331"/>
      <c r="I5" s="317"/>
      <c r="J5" s="319"/>
      <c r="K5" s="331"/>
      <c r="L5" s="317"/>
      <c r="M5" s="173">
        <v>4</v>
      </c>
      <c r="N5" s="315"/>
      <c r="O5" s="218" t="s">
        <v>29</v>
      </c>
      <c r="P5" s="219" t="s">
        <v>30</v>
      </c>
      <c r="Q5" s="219" t="s">
        <v>31</v>
      </c>
      <c r="R5" s="220" t="s">
        <v>32</v>
      </c>
      <c r="S5" s="218" t="s">
        <v>29</v>
      </c>
      <c r="T5" s="219" t="s">
        <v>30</v>
      </c>
      <c r="U5" s="219" t="s">
        <v>31</v>
      </c>
      <c r="V5" s="221" t="s">
        <v>32</v>
      </c>
      <c r="W5" s="218" t="s">
        <v>29</v>
      </c>
      <c r="X5" s="219" t="s">
        <v>30</v>
      </c>
      <c r="Y5" s="219" t="s">
        <v>31</v>
      </c>
      <c r="Z5" s="221" t="s">
        <v>32</v>
      </c>
      <c r="AA5" s="212">
        <v>4</v>
      </c>
      <c r="AB5" s="174"/>
      <c r="AC5" s="313"/>
      <c r="AD5" s="177"/>
      <c r="AE5" s="177"/>
      <c r="AF5" s="177"/>
    </row>
    <row r="6" spans="1:32" ht="15.75" x14ac:dyDescent="0.25">
      <c r="A6" s="179">
        <v>1</v>
      </c>
      <c r="B6" s="332" t="s">
        <v>42</v>
      </c>
      <c r="C6" s="214">
        <v>5</v>
      </c>
      <c r="D6" s="226">
        <v>1</v>
      </c>
      <c r="E6" s="211">
        <v>10</v>
      </c>
      <c r="F6" s="236">
        <v>8</v>
      </c>
      <c r="G6" s="198">
        <v>1</v>
      </c>
      <c r="H6" s="196">
        <v>10</v>
      </c>
      <c r="I6" s="239">
        <v>6</v>
      </c>
      <c r="J6" s="226">
        <v>1</v>
      </c>
      <c r="K6" s="211">
        <v>10</v>
      </c>
      <c r="L6" s="236">
        <v>9</v>
      </c>
      <c r="M6" s="205"/>
      <c r="N6" s="214">
        <v>2.5</v>
      </c>
      <c r="O6" s="222">
        <v>10.5</v>
      </c>
      <c r="P6" s="196">
        <v>2.4</v>
      </c>
      <c r="Q6" s="196">
        <v>2.5</v>
      </c>
      <c r="R6" s="197"/>
      <c r="S6" s="195">
        <v>11.5</v>
      </c>
      <c r="T6" s="196">
        <v>4.7</v>
      </c>
      <c r="U6" s="196">
        <v>2.5</v>
      </c>
      <c r="V6" s="197"/>
      <c r="W6" s="222">
        <v>10</v>
      </c>
      <c r="X6" s="196">
        <v>1.2</v>
      </c>
      <c r="Y6" s="196">
        <v>0.5</v>
      </c>
      <c r="Z6" s="197"/>
      <c r="AA6" s="181"/>
      <c r="AB6" s="182"/>
      <c r="AC6" s="180">
        <f>SUM(N6:Z6)</f>
        <v>48.300000000000004</v>
      </c>
      <c r="AD6" s="172"/>
      <c r="AE6" s="172"/>
      <c r="AF6" s="172"/>
    </row>
    <row r="7" spans="1:32" ht="15.75" x14ac:dyDescent="0.25">
      <c r="A7" s="183">
        <v>2</v>
      </c>
      <c r="B7" s="230" t="s">
        <v>5</v>
      </c>
      <c r="C7" s="215"/>
      <c r="D7" s="223">
        <v>1</v>
      </c>
      <c r="E7" s="206">
        <v>9</v>
      </c>
      <c r="F7" s="237">
        <v>6</v>
      </c>
      <c r="G7" s="198">
        <v>1</v>
      </c>
      <c r="H7" s="199">
        <v>3</v>
      </c>
      <c r="I7" s="240">
        <v>1</v>
      </c>
      <c r="J7" s="223">
        <v>1</v>
      </c>
      <c r="K7" s="206">
        <v>7</v>
      </c>
      <c r="L7" s="237">
        <v>6</v>
      </c>
      <c r="M7" s="206"/>
      <c r="N7" s="215">
        <v>2</v>
      </c>
      <c r="O7" s="223">
        <v>11.5</v>
      </c>
      <c r="P7" s="199">
        <v>3.5</v>
      </c>
      <c r="Q7" s="199"/>
      <c r="R7" s="200"/>
      <c r="S7" s="198">
        <v>16</v>
      </c>
      <c r="T7" s="199">
        <v>1.4</v>
      </c>
      <c r="U7" s="199">
        <v>1</v>
      </c>
      <c r="V7" s="200"/>
      <c r="W7" s="223">
        <v>11.5</v>
      </c>
      <c r="X7" s="199">
        <v>1.1000000000000001</v>
      </c>
      <c r="Y7" s="199"/>
      <c r="Z7" s="200"/>
      <c r="AA7" s="185"/>
      <c r="AB7" s="186"/>
      <c r="AC7" s="184">
        <f>SUM(N7:Z7)</f>
        <v>48</v>
      </c>
      <c r="AD7" s="172"/>
      <c r="AE7" s="172"/>
      <c r="AF7" s="172"/>
    </row>
    <row r="8" spans="1:32" ht="15.75" x14ac:dyDescent="0.25">
      <c r="A8" s="183">
        <v>3</v>
      </c>
      <c r="B8" s="227" t="s">
        <v>80</v>
      </c>
      <c r="C8" s="215"/>
      <c r="D8" s="223">
        <v>1</v>
      </c>
      <c r="E8" s="206">
        <v>5</v>
      </c>
      <c r="F8" s="237">
        <v>3</v>
      </c>
      <c r="G8" s="198">
        <v>1</v>
      </c>
      <c r="H8" s="199">
        <v>9</v>
      </c>
      <c r="I8" s="240">
        <v>4</v>
      </c>
      <c r="J8" s="223">
        <v>1</v>
      </c>
      <c r="K8" s="206">
        <v>9</v>
      </c>
      <c r="L8" s="237">
        <v>10</v>
      </c>
      <c r="M8" s="206"/>
      <c r="N8" s="215"/>
      <c r="O8" s="223">
        <v>14</v>
      </c>
      <c r="P8" s="199">
        <v>1.7</v>
      </c>
      <c r="Q8" s="199">
        <v>2</v>
      </c>
      <c r="R8" s="200"/>
      <c r="S8" s="198">
        <v>13</v>
      </c>
      <c r="T8" s="199">
        <v>5.4</v>
      </c>
      <c r="U8" s="199">
        <v>2</v>
      </c>
      <c r="V8" s="200"/>
      <c r="W8" s="223">
        <v>9.5</v>
      </c>
      <c r="X8" s="199"/>
      <c r="Y8" s="199"/>
      <c r="Z8" s="200"/>
      <c r="AA8" s="185"/>
      <c r="AB8" s="186"/>
      <c r="AC8" s="184">
        <f>SUM(N8:Z8)</f>
        <v>47.6</v>
      </c>
      <c r="AD8" s="172"/>
      <c r="AE8" s="172"/>
      <c r="AF8" s="172"/>
    </row>
    <row r="9" spans="1:32" ht="15.75" x14ac:dyDescent="0.25">
      <c r="A9" s="183">
        <v>4</v>
      </c>
      <c r="B9" s="230" t="s">
        <v>72</v>
      </c>
      <c r="C9" s="215">
        <v>10</v>
      </c>
      <c r="D9" s="223">
        <v>1</v>
      </c>
      <c r="E9" s="206">
        <v>4</v>
      </c>
      <c r="F9" s="237">
        <v>2</v>
      </c>
      <c r="G9" s="198">
        <v>1</v>
      </c>
      <c r="H9" s="199">
        <v>6</v>
      </c>
      <c r="I9" s="240">
        <v>5</v>
      </c>
      <c r="J9" s="223">
        <v>1</v>
      </c>
      <c r="K9" s="206">
        <v>1</v>
      </c>
      <c r="L9" s="237">
        <v>4</v>
      </c>
      <c r="M9" s="206"/>
      <c r="N9" s="215"/>
      <c r="O9" s="223">
        <v>15</v>
      </c>
      <c r="P9" s="199">
        <v>1.5</v>
      </c>
      <c r="Q9" s="199">
        <v>0.5</v>
      </c>
      <c r="R9" s="200"/>
      <c r="S9" s="198">
        <v>12</v>
      </c>
      <c r="T9" s="199">
        <v>1</v>
      </c>
      <c r="U9" s="199"/>
      <c r="V9" s="200"/>
      <c r="W9" s="223">
        <v>13</v>
      </c>
      <c r="X9" s="199"/>
      <c r="Y9" s="199"/>
      <c r="Z9" s="200"/>
      <c r="AA9" s="185"/>
      <c r="AB9" s="186"/>
      <c r="AC9" s="184">
        <f>SUM(N9:Z9)</f>
        <v>43</v>
      </c>
      <c r="AD9" s="172"/>
      <c r="AE9" s="172"/>
      <c r="AF9" s="172"/>
    </row>
    <row r="10" spans="1:32" ht="15.75" x14ac:dyDescent="0.25">
      <c r="A10" s="183">
        <v>5</v>
      </c>
      <c r="B10" s="230" t="s">
        <v>54</v>
      </c>
      <c r="C10" s="215">
        <v>12.5</v>
      </c>
      <c r="D10" s="223">
        <v>2</v>
      </c>
      <c r="E10" s="206">
        <v>6</v>
      </c>
      <c r="F10" s="237">
        <v>4</v>
      </c>
      <c r="G10" s="198">
        <v>1</v>
      </c>
      <c r="H10" s="199">
        <v>4</v>
      </c>
      <c r="I10" s="240">
        <v>2</v>
      </c>
      <c r="J10" s="223">
        <v>1</v>
      </c>
      <c r="K10" s="206">
        <v>2</v>
      </c>
      <c r="L10" s="237">
        <v>1</v>
      </c>
      <c r="M10" s="206"/>
      <c r="N10" s="215"/>
      <c r="O10" s="223">
        <v>7.5</v>
      </c>
      <c r="P10" s="199">
        <v>1.4</v>
      </c>
      <c r="Q10" s="199"/>
      <c r="R10" s="200"/>
      <c r="S10" s="198">
        <v>15</v>
      </c>
      <c r="T10" s="199">
        <v>1.5</v>
      </c>
      <c r="U10" s="199"/>
      <c r="V10" s="200"/>
      <c r="W10" s="223">
        <v>16</v>
      </c>
      <c r="X10" s="199">
        <v>0.7</v>
      </c>
      <c r="Y10" s="199"/>
      <c r="Z10" s="200"/>
      <c r="AA10" s="185"/>
      <c r="AB10" s="186"/>
      <c r="AC10" s="184">
        <f>SUM(N10:Z10)</f>
        <v>42.1</v>
      </c>
      <c r="AD10" s="172"/>
      <c r="AE10" s="172"/>
      <c r="AF10" s="172"/>
    </row>
    <row r="11" spans="1:32" ht="15.75" x14ac:dyDescent="0.25">
      <c r="A11" s="183">
        <v>6</v>
      </c>
      <c r="B11" s="228" t="s">
        <v>73</v>
      </c>
      <c r="C11" s="215"/>
      <c r="D11" s="223">
        <v>1</v>
      </c>
      <c r="E11" s="206">
        <v>1</v>
      </c>
      <c r="F11" s="237">
        <v>1</v>
      </c>
      <c r="G11" s="198">
        <v>1</v>
      </c>
      <c r="H11" s="199">
        <v>5</v>
      </c>
      <c r="I11" s="240">
        <v>8</v>
      </c>
      <c r="J11" s="223">
        <v>1</v>
      </c>
      <c r="K11" s="206">
        <v>8</v>
      </c>
      <c r="L11" s="237">
        <v>8</v>
      </c>
      <c r="M11" s="206"/>
      <c r="N11" s="215"/>
      <c r="O11" s="223">
        <v>16</v>
      </c>
      <c r="P11" s="199"/>
      <c r="Q11" s="199"/>
      <c r="R11" s="200"/>
      <c r="S11" s="198"/>
      <c r="T11" s="199">
        <v>10.5</v>
      </c>
      <c r="U11" s="199">
        <v>1.5</v>
      </c>
      <c r="V11" s="200"/>
      <c r="W11" s="223">
        <v>10.5</v>
      </c>
      <c r="X11" s="199"/>
      <c r="Y11" s="199">
        <v>2</v>
      </c>
      <c r="Z11" s="200"/>
      <c r="AA11" s="185"/>
      <c r="AB11" s="186"/>
      <c r="AC11" s="184">
        <f>SUM(N11:Z11)</f>
        <v>40.5</v>
      </c>
      <c r="AD11" s="172"/>
      <c r="AE11" s="172"/>
      <c r="AF11" s="172"/>
    </row>
    <row r="12" spans="1:32" ht="15" customHeight="1" x14ac:dyDescent="0.25">
      <c r="A12" s="183">
        <v>7</v>
      </c>
      <c r="B12" s="228" t="s">
        <v>60</v>
      </c>
      <c r="C12" s="215">
        <v>5</v>
      </c>
      <c r="D12" s="223">
        <v>1</v>
      </c>
      <c r="E12" s="206">
        <v>6</v>
      </c>
      <c r="F12" s="237">
        <v>4</v>
      </c>
      <c r="G12" s="198">
        <v>1</v>
      </c>
      <c r="H12" s="199">
        <v>7</v>
      </c>
      <c r="I12" s="240">
        <v>10</v>
      </c>
      <c r="J12" s="226">
        <v>2</v>
      </c>
      <c r="K12" s="206">
        <v>9</v>
      </c>
      <c r="L12" s="237">
        <v>3</v>
      </c>
      <c r="M12" s="206"/>
      <c r="N12" s="215">
        <v>0.5</v>
      </c>
      <c r="O12" s="223">
        <v>13</v>
      </c>
      <c r="P12" s="199">
        <v>1.9</v>
      </c>
      <c r="Q12" s="199">
        <v>1</v>
      </c>
      <c r="R12" s="200"/>
      <c r="S12" s="198">
        <v>9.5</v>
      </c>
      <c r="T12" s="199"/>
      <c r="U12" s="199"/>
      <c r="V12" s="200"/>
      <c r="W12" s="223">
        <v>8.5</v>
      </c>
      <c r="X12" s="199">
        <v>4.2</v>
      </c>
      <c r="Y12" s="199">
        <v>1.5</v>
      </c>
      <c r="Z12" s="200"/>
      <c r="AA12" s="185"/>
      <c r="AB12" s="186"/>
      <c r="AC12" s="184">
        <f>SUM(N12:Z12)</f>
        <v>40.1</v>
      </c>
    </row>
    <row r="13" spans="1:32" ht="15.75" x14ac:dyDescent="0.25">
      <c r="A13" s="183">
        <v>8</v>
      </c>
      <c r="B13" s="230" t="s">
        <v>71</v>
      </c>
      <c r="C13" s="215" t="s">
        <v>27</v>
      </c>
      <c r="D13" s="223">
        <v>1</v>
      </c>
      <c r="E13" s="206">
        <v>3</v>
      </c>
      <c r="F13" s="237">
        <v>10</v>
      </c>
      <c r="G13" s="198">
        <v>2</v>
      </c>
      <c r="H13" s="199">
        <v>8</v>
      </c>
      <c r="I13" s="240">
        <v>2</v>
      </c>
      <c r="J13" s="226">
        <v>2</v>
      </c>
      <c r="K13" s="206">
        <v>8</v>
      </c>
      <c r="L13" s="237">
        <v>4</v>
      </c>
      <c r="M13" s="206"/>
      <c r="N13" s="215"/>
      <c r="O13" s="223">
        <v>9.5</v>
      </c>
      <c r="P13" s="199"/>
      <c r="Q13" s="199"/>
      <c r="R13" s="200">
        <f>-1-1</f>
        <v>-2</v>
      </c>
      <c r="S13" s="198">
        <v>9.5</v>
      </c>
      <c r="T13" s="199">
        <v>4.2</v>
      </c>
      <c r="U13" s="199"/>
      <c r="V13" s="200"/>
      <c r="W13" s="223">
        <v>7.5</v>
      </c>
      <c r="X13" s="199">
        <v>2.8</v>
      </c>
      <c r="Y13" s="199">
        <v>2.5</v>
      </c>
      <c r="Z13" s="200"/>
      <c r="AA13" s="185"/>
      <c r="AB13" s="186"/>
      <c r="AC13" s="184">
        <f>SUM(N13:Z13)</f>
        <v>34</v>
      </c>
    </row>
    <row r="14" spans="1:32" ht="15.75" x14ac:dyDescent="0.25">
      <c r="A14" s="183">
        <v>9</v>
      </c>
      <c r="B14" s="333" t="s">
        <v>44</v>
      </c>
      <c r="C14" s="215" t="s">
        <v>27</v>
      </c>
      <c r="D14" s="223">
        <v>2</v>
      </c>
      <c r="E14" s="206">
        <v>7</v>
      </c>
      <c r="F14" s="237">
        <v>2</v>
      </c>
      <c r="G14" s="198">
        <v>2</v>
      </c>
      <c r="H14" s="199">
        <v>9</v>
      </c>
      <c r="I14" s="240">
        <v>5</v>
      </c>
      <c r="J14" s="223">
        <v>1</v>
      </c>
      <c r="K14" s="206">
        <v>6</v>
      </c>
      <c r="L14" s="237">
        <v>7</v>
      </c>
      <c r="M14" s="206"/>
      <c r="N14" s="215"/>
      <c r="O14" s="223">
        <v>9.5</v>
      </c>
      <c r="P14" s="199">
        <v>3.5</v>
      </c>
      <c r="Q14" s="199"/>
      <c r="R14" s="200"/>
      <c r="S14" s="198">
        <v>6.5</v>
      </c>
      <c r="T14" s="199">
        <v>2.8</v>
      </c>
      <c r="U14" s="199">
        <v>0.5</v>
      </c>
      <c r="V14" s="200"/>
      <c r="W14" s="223">
        <v>11</v>
      </c>
      <c r="X14" s="199"/>
      <c r="Y14" s="199"/>
      <c r="Z14" s="200"/>
      <c r="AA14" s="185"/>
      <c r="AB14" s="186"/>
      <c r="AC14" s="184">
        <f>SUM(N14:Z14)</f>
        <v>33.799999999999997</v>
      </c>
    </row>
    <row r="15" spans="1:32" ht="15.75" x14ac:dyDescent="0.25">
      <c r="A15" s="183">
        <v>10</v>
      </c>
      <c r="B15" s="233" t="s">
        <v>62</v>
      </c>
      <c r="C15" s="215">
        <v>10</v>
      </c>
      <c r="D15" s="223">
        <v>2</v>
      </c>
      <c r="E15" s="206">
        <v>3</v>
      </c>
      <c r="F15" s="237">
        <v>1</v>
      </c>
      <c r="G15" s="198">
        <v>1</v>
      </c>
      <c r="H15" s="199">
        <v>1</v>
      </c>
      <c r="I15" s="240">
        <v>9</v>
      </c>
      <c r="J15" s="226">
        <v>2</v>
      </c>
      <c r="K15" s="206">
        <v>2</v>
      </c>
      <c r="L15" s="237">
        <v>1</v>
      </c>
      <c r="M15" s="206"/>
      <c r="N15" s="215"/>
      <c r="O15" s="223">
        <v>10.5</v>
      </c>
      <c r="P15" s="199">
        <v>1.4</v>
      </c>
      <c r="Q15" s="199"/>
      <c r="R15" s="200"/>
      <c r="S15" s="198">
        <v>10</v>
      </c>
      <c r="T15" s="199"/>
      <c r="U15" s="199"/>
      <c r="V15" s="200"/>
      <c r="W15" s="223">
        <v>10.5</v>
      </c>
      <c r="X15" s="199">
        <v>0.7</v>
      </c>
      <c r="Y15" s="199"/>
      <c r="Z15" s="200"/>
      <c r="AA15" s="185"/>
      <c r="AB15" s="186"/>
      <c r="AC15" s="184">
        <f>SUM(N15:Z15)</f>
        <v>33.1</v>
      </c>
    </row>
    <row r="16" spans="1:32" ht="15.75" x14ac:dyDescent="0.25">
      <c r="A16" s="183">
        <v>11</v>
      </c>
      <c r="B16" s="232" t="s">
        <v>46</v>
      </c>
      <c r="C16" s="215" t="s">
        <v>27</v>
      </c>
      <c r="D16" s="223">
        <v>1</v>
      </c>
      <c r="E16" s="206">
        <v>7</v>
      </c>
      <c r="F16" s="237">
        <v>5</v>
      </c>
      <c r="G16" s="198">
        <v>1</v>
      </c>
      <c r="H16" s="199">
        <v>8</v>
      </c>
      <c r="I16" s="240">
        <v>7</v>
      </c>
      <c r="J16" s="223">
        <v>1</v>
      </c>
      <c r="K16" s="206">
        <v>3</v>
      </c>
      <c r="L16" s="237">
        <v>2</v>
      </c>
      <c r="M16" s="206"/>
      <c r="N16" s="215">
        <v>1</v>
      </c>
      <c r="O16" s="223">
        <v>12</v>
      </c>
      <c r="P16" s="199">
        <v>2.1</v>
      </c>
      <c r="Q16" s="199">
        <v>1.5</v>
      </c>
      <c r="R16" s="200">
        <v>-5</v>
      </c>
      <c r="S16" s="198">
        <v>11</v>
      </c>
      <c r="T16" s="199">
        <v>1.2</v>
      </c>
      <c r="U16" s="199"/>
      <c r="V16" s="200">
        <v>-8</v>
      </c>
      <c r="W16" s="223">
        <v>15</v>
      </c>
      <c r="X16" s="199">
        <v>0.7</v>
      </c>
      <c r="Y16" s="199"/>
      <c r="Z16" s="200"/>
      <c r="AA16" s="185"/>
      <c r="AB16" s="186"/>
      <c r="AC16" s="184">
        <f>SUM(N16:Z16)</f>
        <v>31.5</v>
      </c>
    </row>
    <row r="17" spans="1:29" ht="15.75" x14ac:dyDescent="0.25">
      <c r="A17" s="183">
        <v>12</v>
      </c>
      <c r="B17" s="228" t="s">
        <v>48</v>
      </c>
      <c r="C17" s="215" t="s">
        <v>27</v>
      </c>
      <c r="D17" s="223">
        <v>1</v>
      </c>
      <c r="E17" s="206">
        <v>8</v>
      </c>
      <c r="F17" s="237">
        <v>9</v>
      </c>
      <c r="G17" s="198">
        <v>2</v>
      </c>
      <c r="H17" s="199">
        <v>10</v>
      </c>
      <c r="I17" s="240">
        <v>8</v>
      </c>
      <c r="J17" s="226">
        <v>1</v>
      </c>
      <c r="K17" s="206">
        <v>5</v>
      </c>
      <c r="L17" s="237">
        <v>5</v>
      </c>
      <c r="M17" s="206"/>
      <c r="N17" s="215">
        <v>1.5</v>
      </c>
      <c r="O17" s="223">
        <v>10</v>
      </c>
      <c r="P17" s="199"/>
      <c r="Q17" s="199"/>
      <c r="R17" s="200"/>
      <c r="S17" s="198">
        <v>5</v>
      </c>
      <c r="T17" s="199">
        <v>1.4</v>
      </c>
      <c r="U17" s="199"/>
      <c r="V17" s="200"/>
      <c r="W17" s="223">
        <v>12</v>
      </c>
      <c r="X17" s="199"/>
      <c r="Y17" s="199"/>
      <c r="Z17" s="200"/>
      <c r="AA17" s="185"/>
      <c r="AB17" s="186"/>
      <c r="AC17" s="184">
        <f>SUM(N17:Z17)</f>
        <v>29.9</v>
      </c>
    </row>
    <row r="18" spans="1:29" ht="15.75" x14ac:dyDescent="0.25">
      <c r="A18" s="183">
        <v>13</v>
      </c>
      <c r="B18" s="228" t="s">
        <v>58</v>
      </c>
      <c r="C18" s="215" t="s">
        <v>27</v>
      </c>
      <c r="D18" s="223">
        <v>1</v>
      </c>
      <c r="E18" s="206">
        <v>2</v>
      </c>
      <c r="F18" s="237">
        <v>7</v>
      </c>
      <c r="G18" s="198">
        <v>2</v>
      </c>
      <c r="H18" s="199">
        <v>1</v>
      </c>
      <c r="I18" s="240">
        <v>1</v>
      </c>
      <c r="J18" s="223">
        <v>2</v>
      </c>
      <c r="K18" s="206">
        <v>4</v>
      </c>
      <c r="L18" s="237">
        <v>5</v>
      </c>
      <c r="M18" s="206"/>
      <c r="N18" s="215"/>
      <c r="O18" s="223">
        <v>11</v>
      </c>
      <c r="P18" s="199"/>
      <c r="Q18" s="199"/>
      <c r="R18" s="200"/>
      <c r="S18" s="198">
        <v>10.5</v>
      </c>
      <c r="T18" s="199"/>
      <c r="U18" s="199"/>
      <c r="V18" s="200"/>
      <c r="W18" s="223">
        <v>6.5</v>
      </c>
      <c r="X18" s="199"/>
      <c r="Y18" s="199"/>
      <c r="Z18" s="200"/>
      <c r="AA18" s="185"/>
      <c r="AB18" s="186"/>
      <c r="AC18" s="184">
        <f>SUM(N18:Z18)</f>
        <v>28</v>
      </c>
    </row>
    <row r="19" spans="1:29" ht="15.75" x14ac:dyDescent="0.25">
      <c r="A19" s="183">
        <v>14</v>
      </c>
      <c r="B19" s="230" t="s">
        <v>49</v>
      </c>
      <c r="C19" s="215">
        <v>5</v>
      </c>
      <c r="D19" s="223">
        <v>2</v>
      </c>
      <c r="E19" s="206">
        <v>2</v>
      </c>
      <c r="F19" s="237">
        <v>3</v>
      </c>
      <c r="G19" s="198">
        <v>2</v>
      </c>
      <c r="H19" s="199">
        <v>6</v>
      </c>
      <c r="I19" s="240">
        <v>4</v>
      </c>
      <c r="J19" s="226">
        <v>1</v>
      </c>
      <c r="K19" s="206">
        <v>4</v>
      </c>
      <c r="L19" s="237">
        <v>3</v>
      </c>
      <c r="M19" s="206"/>
      <c r="N19" s="215"/>
      <c r="O19" s="223">
        <v>8.5</v>
      </c>
      <c r="P19" s="199"/>
      <c r="Q19" s="199"/>
      <c r="R19" s="200"/>
      <c r="S19" s="198">
        <v>7.5</v>
      </c>
      <c r="T19" s="199">
        <v>1.4</v>
      </c>
      <c r="U19" s="199"/>
      <c r="V19" s="200">
        <v>-8</v>
      </c>
      <c r="W19" s="223">
        <v>14</v>
      </c>
      <c r="X19" s="199">
        <v>0.8</v>
      </c>
      <c r="Y19" s="199">
        <v>1</v>
      </c>
      <c r="Z19" s="200"/>
      <c r="AA19" s="185"/>
      <c r="AB19" s="186"/>
      <c r="AC19" s="184">
        <f>SUM(N19:Z19)</f>
        <v>25.2</v>
      </c>
    </row>
    <row r="20" spans="1:29" ht="15.75" x14ac:dyDescent="0.25">
      <c r="A20" s="183">
        <v>15</v>
      </c>
      <c r="B20" s="232" t="s">
        <v>57</v>
      </c>
      <c r="C20" s="215" t="s">
        <v>27</v>
      </c>
      <c r="D20" s="223">
        <v>2</v>
      </c>
      <c r="E20" s="206">
        <v>10</v>
      </c>
      <c r="F20" s="237">
        <v>9</v>
      </c>
      <c r="G20" s="198">
        <v>1</v>
      </c>
      <c r="H20" s="199">
        <v>2</v>
      </c>
      <c r="I20" s="240">
        <v>3</v>
      </c>
      <c r="J20" s="226">
        <v>2</v>
      </c>
      <c r="K20" s="206">
        <v>10</v>
      </c>
      <c r="L20" s="237">
        <v>9</v>
      </c>
      <c r="M20" s="206"/>
      <c r="N20" s="215"/>
      <c r="O20" s="223">
        <v>4.5</v>
      </c>
      <c r="P20" s="199">
        <v>0.7</v>
      </c>
      <c r="Q20" s="199"/>
      <c r="R20" s="200"/>
      <c r="S20" s="198">
        <v>14</v>
      </c>
      <c r="T20" s="199"/>
      <c r="U20" s="199"/>
      <c r="V20" s="200"/>
      <c r="W20" s="223">
        <v>4.5</v>
      </c>
      <c r="X20" s="199">
        <v>0.7</v>
      </c>
      <c r="Y20" s="199"/>
      <c r="Z20" s="200"/>
      <c r="AA20" s="185"/>
      <c r="AB20" s="186"/>
      <c r="AC20" s="184">
        <f>SUM(N20:Z20)</f>
        <v>24.4</v>
      </c>
    </row>
    <row r="21" spans="1:29" ht="15.75" x14ac:dyDescent="0.25">
      <c r="A21" s="183">
        <v>16</v>
      </c>
      <c r="B21" s="232" t="s">
        <v>76</v>
      </c>
      <c r="C21" s="215" t="s">
        <v>27</v>
      </c>
      <c r="D21" s="223">
        <v>2</v>
      </c>
      <c r="E21" s="206">
        <v>1</v>
      </c>
      <c r="F21" s="237">
        <v>7</v>
      </c>
      <c r="G21" s="198">
        <v>2</v>
      </c>
      <c r="H21" s="199">
        <v>2</v>
      </c>
      <c r="I21" s="240">
        <v>9</v>
      </c>
      <c r="J21" s="226">
        <v>2</v>
      </c>
      <c r="K21" s="206">
        <v>1</v>
      </c>
      <c r="L21" s="237">
        <v>2</v>
      </c>
      <c r="M21" s="206"/>
      <c r="N21" s="215"/>
      <c r="O21" s="223">
        <v>5.5</v>
      </c>
      <c r="P21" s="199"/>
      <c r="Q21" s="199"/>
      <c r="R21" s="200"/>
      <c r="S21" s="198">
        <v>4.5</v>
      </c>
      <c r="T21" s="199"/>
      <c r="U21" s="199"/>
      <c r="V21" s="200"/>
      <c r="W21" s="223">
        <v>9.5</v>
      </c>
      <c r="X21" s="199"/>
      <c r="Y21" s="199"/>
      <c r="Z21" s="200"/>
      <c r="AA21" s="185"/>
      <c r="AB21" s="186"/>
      <c r="AC21" s="184">
        <f>SUM(N21:Z21)</f>
        <v>19.5</v>
      </c>
    </row>
    <row r="22" spans="1:29" ht="15.75" x14ac:dyDescent="0.25">
      <c r="A22" s="183">
        <v>17</v>
      </c>
      <c r="B22" s="230" t="s">
        <v>70</v>
      </c>
      <c r="C22" s="215">
        <v>12.5</v>
      </c>
      <c r="D22" s="223">
        <v>2</v>
      </c>
      <c r="E22" s="206">
        <v>5</v>
      </c>
      <c r="F22" s="237">
        <v>5</v>
      </c>
      <c r="G22" s="198">
        <v>2</v>
      </c>
      <c r="H22" s="199">
        <v>3</v>
      </c>
      <c r="I22" s="240">
        <v>3</v>
      </c>
      <c r="J22" s="223">
        <v>2</v>
      </c>
      <c r="K22" s="206">
        <v>5</v>
      </c>
      <c r="L22" s="237">
        <v>10</v>
      </c>
      <c r="M22" s="206"/>
      <c r="N22" s="215"/>
      <c r="O22" s="223">
        <v>6.5</v>
      </c>
      <c r="P22" s="199"/>
      <c r="Q22" s="199"/>
      <c r="R22" s="200"/>
      <c r="S22" s="198">
        <v>8.5</v>
      </c>
      <c r="T22" s="199"/>
      <c r="U22" s="199"/>
      <c r="V22" s="200"/>
      <c r="W22" s="223">
        <v>4</v>
      </c>
      <c r="X22" s="199"/>
      <c r="Y22" s="199"/>
      <c r="Z22" s="200"/>
      <c r="AA22" s="185"/>
      <c r="AB22" s="186"/>
      <c r="AC22" s="184">
        <f>SUM(N22:Z22)</f>
        <v>19</v>
      </c>
    </row>
    <row r="23" spans="1:29" ht="15.75" x14ac:dyDescent="0.25">
      <c r="A23" s="183">
        <v>18</v>
      </c>
      <c r="B23" s="228" t="s">
        <v>79</v>
      </c>
      <c r="C23" s="215"/>
      <c r="D23" s="223">
        <v>2</v>
      </c>
      <c r="E23" s="206">
        <v>9</v>
      </c>
      <c r="F23" s="237">
        <v>8</v>
      </c>
      <c r="G23" s="198">
        <v>2</v>
      </c>
      <c r="H23" s="199">
        <v>7</v>
      </c>
      <c r="I23" s="240">
        <v>7</v>
      </c>
      <c r="J23" s="223">
        <v>2</v>
      </c>
      <c r="K23" s="206">
        <v>6</v>
      </c>
      <c r="L23" s="237">
        <v>7</v>
      </c>
      <c r="M23" s="206"/>
      <c r="N23" s="215"/>
      <c r="O23" s="223">
        <v>5</v>
      </c>
      <c r="P23" s="199">
        <v>0.7</v>
      </c>
      <c r="Q23" s="199"/>
      <c r="R23" s="200"/>
      <c r="S23" s="198">
        <v>5.5</v>
      </c>
      <c r="T23" s="199"/>
      <c r="U23" s="199"/>
      <c r="V23" s="200"/>
      <c r="W23" s="223">
        <v>5.5</v>
      </c>
      <c r="X23" s="199"/>
      <c r="Y23" s="199"/>
      <c r="Z23" s="200"/>
      <c r="AA23" s="185"/>
      <c r="AB23" s="186"/>
      <c r="AC23" s="184">
        <f>SUM(N23:Z23)</f>
        <v>16.7</v>
      </c>
    </row>
    <row r="24" spans="1:29" ht="15.75" x14ac:dyDescent="0.25">
      <c r="A24" s="183">
        <v>19</v>
      </c>
      <c r="B24" s="232" t="s">
        <v>75</v>
      </c>
      <c r="C24" s="215">
        <v>12.5</v>
      </c>
      <c r="D24" s="223">
        <v>2</v>
      </c>
      <c r="E24" s="206">
        <v>8</v>
      </c>
      <c r="F24" s="237">
        <v>10</v>
      </c>
      <c r="G24" s="198">
        <v>2</v>
      </c>
      <c r="H24" s="199">
        <v>5</v>
      </c>
      <c r="I24" s="240">
        <v>10</v>
      </c>
      <c r="J24" s="226">
        <v>2</v>
      </c>
      <c r="K24" s="206">
        <v>3</v>
      </c>
      <c r="L24" s="237">
        <v>8</v>
      </c>
      <c r="M24" s="206"/>
      <c r="N24" s="215"/>
      <c r="O24" s="223">
        <v>4</v>
      </c>
      <c r="P24" s="199"/>
      <c r="Q24" s="199"/>
      <c r="R24" s="200"/>
      <c r="S24" s="198">
        <v>4</v>
      </c>
      <c r="T24" s="199"/>
      <c r="U24" s="199"/>
      <c r="V24" s="200"/>
      <c r="W24" s="223">
        <v>5</v>
      </c>
      <c r="X24" s="199"/>
      <c r="Y24" s="199"/>
      <c r="Z24" s="200"/>
      <c r="AA24" s="185"/>
      <c r="AB24" s="186"/>
      <c r="AC24" s="184">
        <f>SUM(N24:Z24)</f>
        <v>13</v>
      </c>
    </row>
    <row r="25" spans="1:29" ht="15.75" x14ac:dyDescent="0.25">
      <c r="A25" s="183">
        <v>20</v>
      </c>
      <c r="B25" s="228" t="s">
        <v>78</v>
      </c>
      <c r="C25" s="215" t="s">
        <v>27</v>
      </c>
      <c r="D25" s="223">
        <v>2</v>
      </c>
      <c r="E25" s="206">
        <v>4</v>
      </c>
      <c r="F25" s="237">
        <v>6</v>
      </c>
      <c r="G25" s="198">
        <v>2</v>
      </c>
      <c r="H25" s="199">
        <v>4</v>
      </c>
      <c r="I25" s="240">
        <v>6</v>
      </c>
      <c r="J25" s="223">
        <v>2</v>
      </c>
      <c r="K25" s="206">
        <v>7</v>
      </c>
      <c r="L25" s="237">
        <v>6</v>
      </c>
      <c r="M25" s="206"/>
      <c r="N25" s="215"/>
      <c r="O25" s="223">
        <v>6</v>
      </c>
      <c r="P25" s="199"/>
      <c r="Q25" s="199"/>
      <c r="R25" s="200"/>
      <c r="S25" s="198">
        <v>6</v>
      </c>
      <c r="T25" s="199"/>
      <c r="U25" s="199"/>
      <c r="V25" s="200">
        <v>-8</v>
      </c>
      <c r="W25" s="223">
        <v>6</v>
      </c>
      <c r="X25" s="199">
        <v>0.7</v>
      </c>
      <c r="Y25" s="199"/>
      <c r="Z25" s="200"/>
      <c r="AA25" s="185"/>
      <c r="AB25" s="186"/>
      <c r="AC25" s="184">
        <f>SUM(N25:Z25)</f>
        <v>10.7</v>
      </c>
    </row>
    <row r="26" spans="1:29" ht="15.75" x14ac:dyDescent="0.25">
      <c r="A26" s="183">
        <v>21</v>
      </c>
      <c r="B26" s="230" t="s">
        <v>74</v>
      </c>
      <c r="C26" s="215"/>
      <c r="D26" s="223"/>
      <c r="E26" s="206"/>
      <c r="F26" s="237"/>
      <c r="G26" s="198"/>
      <c r="H26" s="199"/>
      <c r="I26" s="240"/>
      <c r="J26" s="226"/>
      <c r="K26" s="206"/>
      <c r="L26" s="237"/>
      <c r="M26" s="206"/>
      <c r="N26" s="215"/>
      <c r="O26" s="223"/>
      <c r="P26" s="199"/>
      <c r="Q26" s="199"/>
      <c r="R26" s="200"/>
      <c r="S26" s="198"/>
      <c r="T26" s="199"/>
      <c r="U26" s="199"/>
      <c r="V26" s="200"/>
      <c r="W26" s="223"/>
      <c r="X26" s="199"/>
      <c r="Y26" s="199"/>
      <c r="Z26" s="200"/>
      <c r="AA26" s="185"/>
      <c r="AB26" s="186"/>
      <c r="AC26" s="184">
        <f t="shared" ref="AC6:AC30" si="0">SUM(N26:Z26)</f>
        <v>0</v>
      </c>
    </row>
    <row r="27" spans="1:29" ht="15.75" x14ac:dyDescent="0.25">
      <c r="A27" s="183">
        <v>22</v>
      </c>
      <c r="B27" s="227"/>
      <c r="C27" s="215"/>
      <c r="D27" s="223"/>
      <c r="E27" s="206"/>
      <c r="F27" s="237"/>
      <c r="G27" s="198"/>
      <c r="H27" s="199"/>
      <c r="I27" s="240"/>
      <c r="J27" s="226"/>
      <c r="K27" s="206"/>
      <c r="L27" s="237"/>
      <c r="M27" s="206"/>
      <c r="N27" s="215"/>
      <c r="O27" s="223"/>
      <c r="P27" s="199"/>
      <c r="Q27" s="199"/>
      <c r="R27" s="200"/>
      <c r="S27" s="198"/>
      <c r="T27" s="199"/>
      <c r="U27" s="199"/>
      <c r="V27" s="200"/>
      <c r="W27" s="223"/>
      <c r="X27" s="199"/>
      <c r="Y27" s="199"/>
      <c r="Z27" s="200"/>
      <c r="AA27" s="185"/>
      <c r="AB27" s="186"/>
      <c r="AC27" s="184">
        <f t="shared" si="0"/>
        <v>0</v>
      </c>
    </row>
    <row r="28" spans="1:29" ht="15.75" x14ac:dyDescent="0.25">
      <c r="A28" s="183">
        <v>23</v>
      </c>
      <c r="B28" s="231"/>
      <c r="C28" s="215"/>
      <c r="D28" s="223"/>
      <c r="E28" s="206"/>
      <c r="F28" s="237"/>
      <c r="G28" s="198"/>
      <c r="H28" s="199"/>
      <c r="I28" s="240"/>
      <c r="J28" s="223"/>
      <c r="K28" s="206"/>
      <c r="L28" s="237"/>
      <c r="M28" s="206"/>
      <c r="N28" s="215"/>
      <c r="O28" s="223"/>
      <c r="P28" s="199"/>
      <c r="Q28" s="199"/>
      <c r="R28" s="200"/>
      <c r="S28" s="198"/>
      <c r="T28" s="199"/>
      <c r="U28" s="199"/>
      <c r="V28" s="200"/>
      <c r="W28" s="223"/>
      <c r="X28" s="199"/>
      <c r="Y28" s="199"/>
      <c r="Z28" s="200"/>
      <c r="AA28" s="185"/>
      <c r="AB28" s="186"/>
      <c r="AC28" s="184">
        <f t="shared" si="0"/>
        <v>0</v>
      </c>
    </row>
    <row r="29" spans="1:29" ht="15.75" x14ac:dyDescent="0.25">
      <c r="A29" s="187">
        <v>24</v>
      </c>
      <c r="B29" s="230"/>
      <c r="C29" s="216"/>
      <c r="D29" s="225"/>
      <c r="E29" s="207"/>
      <c r="F29" s="238"/>
      <c r="G29" s="198"/>
      <c r="H29" s="201"/>
      <c r="I29" s="241"/>
      <c r="J29" s="226"/>
      <c r="K29" s="207"/>
      <c r="L29" s="238"/>
      <c r="M29" s="207"/>
      <c r="N29" s="216"/>
      <c r="O29" s="223"/>
      <c r="P29" s="199"/>
      <c r="Q29" s="199"/>
      <c r="R29" s="200"/>
      <c r="S29" s="198"/>
      <c r="T29" s="199"/>
      <c r="U29" s="199"/>
      <c r="V29" s="200"/>
      <c r="W29" s="223"/>
      <c r="X29" s="199"/>
      <c r="Y29" s="199"/>
      <c r="Z29" s="200"/>
      <c r="AA29" s="189"/>
      <c r="AB29" s="190"/>
      <c r="AC29" s="188">
        <f t="shared" si="0"/>
        <v>0</v>
      </c>
    </row>
    <row r="30" spans="1:29" ht="15.75" thickBot="1" x14ac:dyDescent="0.25">
      <c r="A30" s="191">
        <v>25</v>
      </c>
      <c r="B30" s="235"/>
      <c r="C30" s="217"/>
      <c r="D30" s="224"/>
      <c r="E30" s="208"/>
      <c r="F30" s="204"/>
      <c r="G30" s="202"/>
      <c r="H30" s="203"/>
      <c r="I30" s="208"/>
      <c r="J30" s="224"/>
      <c r="K30" s="208"/>
      <c r="L30" s="204"/>
      <c r="M30" s="208"/>
      <c r="N30" s="217"/>
      <c r="O30" s="224"/>
      <c r="P30" s="203"/>
      <c r="Q30" s="203"/>
      <c r="R30" s="204"/>
      <c r="S30" s="202"/>
      <c r="T30" s="203"/>
      <c r="U30" s="203"/>
      <c r="V30" s="204"/>
      <c r="W30" s="224"/>
      <c r="X30" s="203"/>
      <c r="Y30" s="203"/>
      <c r="Z30" s="204"/>
      <c r="AA30" s="185"/>
      <c r="AB30" s="186"/>
      <c r="AC30" s="192">
        <f t="shared" si="0"/>
        <v>0</v>
      </c>
    </row>
  </sheetData>
  <sortState ref="B6:AC25">
    <sortCondition descending="1" ref="AC6:AC25"/>
  </sortState>
  <mergeCells count="22">
    <mergeCell ref="K4:K5"/>
    <mergeCell ref="L4:L5"/>
    <mergeCell ref="N4:N5"/>
    <mergeCell ref="O4:R4"/>
    <mergeCell ref="S4:V4"/>
    <mergeCell ref="W4:Z4"/>
    <mergeCell ref="E4:E5"/>
    <mergeCell ref="F4:F5"/>
    <mergeCell ref="G4:G5"/>
    <mergeCell ref="H4:H5"/>
    <mergeCell ref="I4:I5"/>
    <mergeCell ref="J4:J5"/>
    <mergeCell ref="A1:AC2"/>
    <mergeCell ref="A3:A5"/>
    <mergeCell ref="B3:B5"/>
    <mergeCell ref="D3:F3"/>
    <mergeCell ref="G3:I3"/>
    <mergeCell ref="J3:L3"/>
    <mergeCell ref="N3:AA3"/>
    <mergeCell ref="AC3:AC5"/>
    <mergeCell ref="C4:C5"/>
    <mergeCell ref="D4:D5"/>
  </mergeCells>
  <pageMargins left="0.75" right="0.75" top="1" bottom="1" header="0.5" footer="0.5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Очки</vt:lpstr>
      <vt:lpstr>31.08</vt:lpstr>
      <vt:lpstr>07.09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2016-09-08T09:42:20Z</dcterms:modified>
</cp:coreProperties>
</file>